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10080"/>
  </bookViews>
  <sheets>
    <sheet name="Jan 16" sheetId="2" r:id="rId1"/>
    <sheet name="Sheet3" sheetId="3" r:id="rId2"/>
  </sheets>
  <calcPr calcId="152511"/>
</workbook>
</file>

<file path=xl/calcChain.xml><?xml version="1.0" encoding="utf-8"?>
<calcChain xmlns="http://schemas.openxmlformats.org/spreadsheetml/2006/main">
  <c r="V5" i="2" l="1"/>
  <c r="S5" i="2"/>
  <c r="P5" i="2"/>
  <c r="M5" i="2"/>
  <c r="D28" i="2"/>
  <c r="F28" i="2"/>
  <c r="G28" i="2"/>
  <c r="I28" i="2"/>
  <c r="J28" i="2"/>
  <c r="L28" i="2"/>
  <c r="M28" i="2"/>
  <c r="O28" i="2"/>
  <c r="P28" i="2"/>
  <c r="R28" i="2"/>
  <c r="S28" i="2"/>
  <c r="U28" i="2"/>
  <c r="V28" i="2"/>
  <c r="C28" i="2"/>
  <c r="D21" i="2"/>
  <c r="F21" i="2"/>
  <c r="G21" i="2"/>
  <c r="J21" i="2"/>
  <c r="J22" i="2"/>
  <c r="L21" i="2"/>
  <c r="L22" i="2"/>
  <c r="O21" i="2"/>
  <c r="O22" i="2"/>
  <c r="R21" i="2"/>
  <c r="R22" i="2"/>
  <c r="S21" i="2"/>
  <c r="S22" i="2"/>
  <c r="U21" i="2"/>
  <c r="U22" i="2"/>
  <c r="V21" i="2"/>
  <c r="V22" i="2"/>
  <c r="C21" i="2"/>
  <c r="M21" i="2"/>
  <c r="M22" i="2"/>
  <c r="E20" i="2"/>
  <c r="H20" i="2"/>
  <c r="K20" i="2"/>
  <c r="N20" i="2"/>
  <c r="Q20" i="2"/>
  <c r="T20" i="2"/>
  <c r="E19" i="2"/>
  <c r="H19" i="2"/>
  <c r="K19" i="2"/>
  <c r="N19" i="2"/>
  <c r="Q19" i="2"/>
  <c r="T19" i="2"/>
  <c r="W19" i="2"/>
  <c r="E18" i="2"/>
  <c r="H18" i="2"/>
  <c r="K18" i="2"/>
  <c r="N18" i="2"/>
  <c r="Q18" i="2"/>
  <c r="T18" i="2"/>
  <c r="W18" i="2"/>
  <c r="E17" i="2"/>
  <c r="H17" i="2"/>
  <c r="K17" i="2"/>
  <c r="N17" i="2"/>
  <c r="Q17" i="2"/>
  <c r="T17" i="2"/>
  <c r="W17" i="2"/>
  <c r="E16" i="2"/>
  <c r="H16" i="2"/>
  <c r="K16" i="2"/>
  <c r="N16" i="2"/>
  <c r="Q16" i="2"/>
  <c r="E15" i="2"/>
  <c r="H15" i="2"/>
  <c r="K15" i="2"/>
  <c r="N15" i="2"/>
  <c r="Q15" i="2"/>
  <c r="T15" i="2"/>
  <c r="W15" i="2"/>
  <c r="E14" i="2"/>
  <c r="H14" i="2"/>
  <c r="K14" i="2"/>
  <c r="N14" i="2"/>
  <c r="Q14" i="2"/>
  <c r="E27" i="2"/>
  <c r="H27" i="2"/>
  <c r="K27" i="2"/>
  <c r="N27" i="2"/>
  <c r="Q27" i="2"/>
  <c r="T27" i="2"/>
  <c r="W27" i="2"/>
  <c r="P21" i="2"/>
  <c r="P22" i="2"/>
  <c r="E13" i="2"/>
  <c r="H13" i="2"/>
  <c r="K13" i="2"/>
  <c r="N13" i="2"/>
  <c r="Q13" i="2"/>
  <c r="T13" i="2"/>
  <c r="E12" i="2"/>
  <c r="H12" i="2"/>
  <c r="K12" i="2"/>
  <c r="N12" i="2"/>
  <c r="Q12" i="2"/>
  <c r="T12" i="2"/>
  <c r="W12" i="2"/>
  <c r="E26" i="2"/>
  <c r="H26" i="2"/>
  <c r="K26" i="2"/>
  <c r="N26" i="2"/>
  <c r="Q26" i="2"/>
  <c r="T26" i="2"/>
  <c r="W26" i="2"/>
  <c r="I11" i="2"/>
  <c r="I21" i="2"/>
  <c r="E11" i="2"/>
  <c r="H11" i="2"/>
  <c r="K11" i="2"/>
  <c r="N11" i="2"/>
  <c r="Q11" i="2"/>
  <c r="T11" i="2"/>
  <c r="W11" i="2"/>
  <c r="E25" i="2"/>
  <c r="H25" i="2"/>
  <c r="K25" i="2"/>
  <c r="E10" i="2"/>
  <c r="H10" i="2"/>
  <c r="K9" i="2"/>
  <c r="N9" i="2"/>
  <c r="Q9" i="2"/>
  <c r="T9" i="2"/>
  <c r="W9" i="2"/>
  <c r="E9" i="2"/>
  <c r="H8" i="2"/>
  <c r="K8" i="2"/>
  <c r="N8" i="2"/>
  <c r="Q8" i="2"/>
  <c r="T8" i="2"/>
  <c r="E7" i="2"/>
  <c r="H7" i="2"/>
  <c r="K7" i="2"/>
  <c r="N7" i="2"/>
  <c r="Q7" i="2"/>
  <c r="T7" i="2"/>
  <c r="W7" i="2"/>
  <c r="E6" i="2"/>
  <c r="H6" i="2"/>
  <c r="I6" i="2"/>
  <c r="I22" i="2"/>
  <c r="F5" i="2"/>
  <c r="H5" i="2"/>
  <c r="E5" i="2"/>
  <c r="E28" i="2"/>
  <c r="E21" i="2"/>
  <c r="K10" i="2"/>
  <c r="H21" i="2"/>
  <c r="H22" i="2"/>
  <c r="K5" i="2"/>
  <c r="N25" i="2"/>
  <c r="K28" i="2"/>
  <c r="K6" i="2"/>
  <c r="N6" i="2"/>
  <c r="Q6" i="2"/>
  <c r="T6" i="2"/>
  <c r="W6" i="2"/>
  <c r="H28" i="2"/>
  <c r="W20" i="2"/>
  <c r="N28" i="2"/>
  <c r="Q25" i="2"/>
  <c r="K21" i="2"/>
  <c r="K22" i="2"/>
  <c r="N10" i="2"/>
  <c r="Q10" i="2"/>
  <c r="T25" i="2"/>
  <c r="Q28" i="2"/>
  <c r="T28" i="2"/>
  <c r="W25" i="2"/>
  <c r="W28" i="2"/>
  <c r="T10" i="2"/>
  <c r="W10" i="2"/>
  <c r="T16" i="2"/>
  <c r="N5" i="2"/>
  <c r="W16" i="2"/>
  <c r="Q5" i="2"/>
  <c r="T5" i="2"/>
  <c r="W5" i="2"/>
  <c r="T14" i="2"/>
  <c r="Q21" i="2"/>
  <c r="Q22" i="2"/>
  <c r="N21" i="2"/>
  <c r="N22" i="2"/>
  <c r="W14" i="2"/>
  <c r="W21" i="2"/>
  <c r="W22" i="2"/>
  <c r="T21" i="2"/>
  <c r="T22" i="2"/>
</calcChain>
</file>

<file path=xl/sharedStrings.xml><?xml version="1.0" encoding="utf-8"?>
<sst xmlns="http://schemas.openxmlformats.org/spreadsheetml/2006/main" count="66" uniqueCount="36">
  <si>
    <t>31 March 2014</t>
  </si>
  <si>
    <t xml:space="preserve"> Agreed Transfers</t>
  </si>
  <si>
    <t>1 April 2014</t>
  </si>
  <si>
    <t>Transfer In</t>
  </si>
  <si>
    <t>Transfers Out</t>
  </si>
  <si>
    <t>31 March 2015</t>
  </si>
  <si>
    <t>31 March 2016</t>
  </si>
  <si>
    <t>31 March 2017</t>
  </si>
  <si>
    <t>31 March 2018</t>
  </si>
  <si>
    <t>31 March 2019</t>
  </si>
  <si>
    <t>31 March 2020</t>
  </si>
  <si>
    <t>£000</t>
  </si>
  <si>
    <t>General Fund Balance</t>
  </si>
  <si>
    <t>General Fund Balance Balance Risk Matrix</t>
  </si>
  <si>
    <t>Capital Grants Unapplied Account</t>
  </si>
  <si>
    <t xml:space="preserve"> Capital Receipts Reserve</t>
  </si>
  <si>
    <t>Earmarked Reserves:</t>
  </si>
  <si>
    <t>Devolvement Reserve</t>
  </si>
  <si>
    <t>Viper Reserve</t>
  </si>
  <si>
    <t>PFI Reserve</t>
  </si>
  <si>
    <t>Regional Working Reserve</t>
  </si>
  <si>
    <t>Dilapidations Reserve</t>
  </si>
  <si>
    <t>Capital Financing Reserve</t>
  </si>
  <si>
    <t>PNLD Reserve</t>
  </si>
  <si>
    <t>Organisational Change Fund</t>
  </si>
  <si>
    <t>Insurance Reserve</t>
  </si>
  <si>
    <t>Partnership Executive Group</t>
  </si>
  <si>
    <t>Innovation, Income Generation and Investment</t>
  </si>
  <si>
    <t>Force Transformation</t>
  </si>
  <si>
    <t>Operational Reserve</t>
  </si>
  <si>
    <t>Sub Total EarMarked</t>
  </si>
  <si>
    <t>Total Usable Reserves</t>
  </si>
  <si>
    <t>Regional/National Reserves</t>
  </si>
  <si>
    <t xml:space="preserve">Community Safety </t>
  </si>
  <si>
    <t>Total Regional/National Reserves</t>
  </si>
  <si>
    <t>RESERVES POSITION - January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</si>
</sst>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_-;\-* #,##0_-;_-* &quot;-&quot;??_-;_-@_-"/>
    <numFmt numFmtId="165" formatCode="#,##0;[Red]\(#,##0\)"/>
  </numFmts>
  <fonts count="11" x14ac:knownFonts="1">
    <font>
      <sz val="10"/>
      <name val="Arial"/>
    </font>
    <font>
      <sz val="10"/>
      <name val="Arial"/>
    </font>
    <font>
      <sz val="11"/>
      <color indexed="8"/>
      <name val="Calibri"/>
      <family val="2"/>
    </font>
    <font>
      <b/>
      <u/>
      <sz val="11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i/>
      <sz val="8"/>
      <name val="Arial"/>
      <family val="2"/>
    </font>
    <font>
      <b/>
      <u/>
      <sz val="8"/>
      <name val="Arial"/>
      <family val="2"/>
    </font>
    <font>
      <sz val="8"/>
      <color rgb="FF0070C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41">
    <xf numFmtId="0" fontId="0" fillId="0" borderId="0" xfId="0"/>
    <xf numFmtId="0" fontId="2" fillId="0" borderId="0" xfId="2" applyFill="1" applyBorder="1"/>
    <xf numFmtId="0" fontId="3" fillId="0" borderId="0" xfId="2" applyFont="1" applyFill="1" applyBorder="1"/>
    <xf numFmtId="0" fontId="4" fillId="0" borderId="0" xfId="2" applyFont="1" applyFill="1"/>
    <xf numFmtId="0" fontId="5" fillId="0" borderId="0" xfId="2" applyFont="1" applyBorder="1"/>
    <xf numFmtId="0" fontId="2" fillId="0" borderId="0" xfId="2"/>
    <xf numFmtId="0" fontId="6" fillId="0" borderId="0" xfId="2" applyFont="1"/>
    <xf numFmtId="0" fontId="7" fillId="2" borderId="1" xfId="2" quotePrefix="1" applyFont="1" applyFill="1" applyBorder="1" applyAlignment="1">
      <alignment horizontal="center" wrapText="1"/>
    </xf>
    <xf numFmtId="0" fontId="7" fillId="0" borderId="1" xfId="2" applyFont="1" applyBorder="1" applyAlignment="1">
      <alignment horizontal="center" wrapText="1"/>
    </xf>
    <xf numFmtId="49" fontId="7" fillId="2" borderId="2" xfId="2" applyNumberFormat="1" applyFont="1" applyFill="1" applyBorder="1" applyAlignment="1">
      <alignment horizontal="center"/>
    </xf>
    <xf numFmtId="49" fontId="7" fillId="0" borderId="2" xfId="2" applyNumberFormat="1" applyFont="1" applyFill="1" applyBorder="1" applyAlignment="1">
      <alignment horizontal="center"/>
    </xf>
    <xf numFmtId="49" fontId="7" fillId="0" borderId="3" xfId="2" applyNumberFormat="1" applyFont="1" applyFill="1" applyBorder="1" applyAlignment="1">
      <alignment horizontal="center"/>
    </xf>
    <xf numFmtId="0" fontId="6" fillId="3" borderId="0" xfId="2" applyFont="1" applyFill="1"/>
    <xf numFmtId="0" fontId="6" fillId="0" borderId="3" xfId="2" applyFont="1" applyFill="1" applyBorder="1" applyAlignment="1">
      <alignment wrapText="1"/>
    </xf>
    <xf numFmtId="0" fontId="6" fillId="0" borderId="0" xfId="2" applyFont="1" applyFill="1" applyBorder="1"/>
    <xf numFmtId="0" fontId="6" fillId="0" borderId="0" xfId="2" applyFont="1" applyFill="1"/>
    <xf numFmtId="0" fontId="8" fillId="0" borderId="3" xfId="2" applyFont="1" applyFill="1" applyBorder="1" applyAlignment="1">
      <alignment wrapText="1"/>
    </xf>
    <xf numFmtId="0" fontId="7" fillId="0" borderId="3" xfId="2" applyFont="1" applyFill="1" applyBorder="1" applyAlignment="1">
      <alignment wrapText="1"/>
    </xf>
    <xf numFmtId="0" fontId="7" fillId="0" borderId="0" xfId="2" applyFont="1" applyAlignment="1">
      <alignment wrapText="1"/>
    </xf>
    <xf numFmtId="164" fontId="7" fillId="0" borderId="0" xfId="1" applyNumberFormat="1" applyFont="1" applyFill="1" applyAlignment="1">
      <alignment horizontal="center" wrapText="1"/>
    </xf>
    <xf numFmtId="165" fontId="6" fillId="0" borderId="3" xfId="1" applyNumberFormat="1" applyFont="1" applyFill="1" applyBorder="1"/>
    <xf numFmtId="165" fontId="6" fillId="0" borderId="3" xfId="1" applyNumberFormat="1" applyFont="1" applyFill="1" applyBorder="1" applyAlignment="1">
      <alignment wrapText="1"/>
    </xf>
    <xf numFmtId="165" fontId="6" fillId="0" borderId="0" xfId="2" applyNumberFormat="1" applyFont="1" applyFill="1" applyBorder="1"/>
    <xf numFmtId="165" fontId="6" fillId="0" borderId="3" xfId="2" applyNumberFormat="1" applyFont="1" applyFill="1" applyBorder="1"/>
    <xf numFmtId="165" fontId="7" fillId="0" borderId="3" xfId="1" applyNumberFormat="1" applyFont="1" applyFill="1" applyBorder="1"/>
    <xf numFmtId="165" fontId="10" fillId="0" borderId="3" xfId="2" applyNumberFormat="1" applyFont="1" applyFill="1" applyBorder="1"/>
    <xf numFmtId="0" fontId="5" fillId="0" borderId="3" xfId="2" applyFont="1" applyFill="1" applyBorder="1" applyAlignment="1">
      <alignment wrapText="1"/>
    </xf>
    <xf numFmtId="165" fontId="5" fillId="0" borderId="3" xfId="2" applyNumberFormat="1" applyFont="1" applyFill="1" applyBorder="1"/>
    <xf numFmtId="165" fontId="7" fillId="0" borderId="4" xfId="1" applyNumberFormat="1" applyFont="1" applyFill="1" applyBorder="1"/>
    <xf numFmtId="165" fontId="7" fillId="4" borderId="3" xfId="1" applyNumberFormat="1" applyFont="1" applyFill="1" applyBorder="1"/>
    <xf numFmtId="165" fontId="7" fillId="0" borderId="0" xfId="1" applyNumberFormat="1" applyFont="1" applyFill="1" applyBorder="1"/>
    <xf numFmtId="165" fontId="6" fillId="5" borderId="1" xfId="2" applyNumberFormat="1" applyFont="1" applyFill="1" applyBorder="1"/>
    <xf numFmtId="165" fontId="6" fillId="5" borderId="3" xfId="1" applyNumberFormat="1" applyFont="1" applyFill="1" applyBorder="1"/>
    <xf numFmtId="0" fontId="6" fillId="5" borderId="1" xfId="2" applyFont="1" applyFill="1" applyBorder="1" applyAlignment="1">
      <alignment wrapText="1"/>
    </xf>
    <xf numFmtId="165" fontId="6" fillId="5" borderId="1" xfId="1" applyNumberFormat="1" applyFont="1" applyFill="1" applyBorder="1" applyAlignment="1">
      <alignment wrapText="1"/>
    </xf>
    <xf numFmtId="165" fontId="6" fillId="5" borderId="5" xfId="2" applyNumberFormat="1" applyFont="1" applyFill="1" applyBorder="1"/>
    <xf numFmtId="165" fontId="5" fillId="5" borderId="3" xfId="1" applyNumberFormat="1" applyFont="1" applyFill="1" applyBorder="1"/>
    <xf numFmtId="165" fontId="5" fillId="0" borderId="3" xfId="1" applyNumberFormat="1" applyFont="1" applyFill="1" applyBorder="1"/>
    <xf numFmtId="0" fontId="9" fillId="6" borderId="0" xfId="2" applyFont="1" applyFill="1"/>
    <xf numFmtId="0" fontId="7" fillId="0" borderId="2" xfId="2" applyFont="1" applyFill="1" applyBorder="1" applyAlignment="1">
      <alignment wrapText="1"/>
    </xf>
    <xf numFmtId="165" fontId="7" fillId="0" borderId="2" xfId="1" applyNumberFormat="1" applyFont="1" applyFill="1" applyBorder="1"/>
  </cellXfs>
  <cellStyles count="3">
    <cellStyle name="Comma" xfId="1" builtinId="3"/>
    <cellStyle name="Normal" xfId="0" builtinId="0"/>
    <cellStyle name="Normal_Copy Of Reserves Notes 20 and 2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12" Type="http://schemas.openxmlformats.org/officeDocument/2006/relationships/customXml" Target="../customXml/item6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11" Type="http://schemas.openxmlformats.org/officeDocument/2006/relationships/customXml" Target="../customXml/item5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19050</xdr:colOff>
      <xdr:row>1</xdr:row>
      <xdr:rowOff>0</xdr:rowOff>
    </xdr:to>
    <xdr:sp macro="" textlink="">
      <xdr:nvSpPr>
        <xdr:cNvPr id="5995" name="Line 27"/>
        <xdr:cNvSpPr>
          <a:spLocks noChangeShapeType="1"/>
        </xdr:cNvSpPr>
      </xdr:nvSpPr>
      <xdr:spPr bwMode="auto">
        <a:xfrm>
          <a:off x="0" y="190500"/>
          <a:ext cx="19050" cy="0"/>
        </a:xfrm>
        <a:prstGeom prst="line">
          <a:avLst/>
        </a:prstGeom>
        <a:noFill/>
        <a:ln w="31750">
          <a:solidFill>
            <a:srgbClr val="0000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</xdr:row>
      <xdr:rowOff>0</xdr:rowOff>
    </xdr:from>
    <xdr:to>
      <xdr:col>2</xdr:col>
      <xdr:colOff>0</xdr:colOff>
      <xdr:row>1</xdr:row>
      <xdr:rowOff>0</xdr:rowOff>
    </xdr:to>
    <xdr:sp macro="" textlink="">
      <xdr:nvSpPr>
        <xdr:cNvPr id="5996" name="Line 28"/>
        <xdr:cNvSpPr>
          <a:spLocks noChangeShapeType="1"/>
        </xdr:cNvSpPr>
      </xdr:nvSpPr>
      <xdr:spPr bwMode="auto">
        <a:xfrm>
          <a:off x="2371725" y="190500"/>
          <a:ext cx="0" cy="0"/>
        </a:xfrm>
        <a:prstGeom prst="line">
          <a:avLst/>
        </a:prstGeom>
        <a:noFill/>
        <a:ln w="31750">
          <a:solidFill>
            <a:srgbClr val="0000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</xdr:row>
      <xdr:rowOff>0</xdr:rowOff>
    </xdr:from>
    <xdr:to>
      <xdr:col>2</xdr:col>
      <xdr:colOff>0</xdr:colOff>
      <xdr:row>1</xdr:row>
      <xdr:rowOff>0</xdr:rowOff>
    </xdr:to>
    <xdr:sp macro="" textlink="">
      <xdr:nvSpPr>
        <xdr:cNvPr id="5997" name="Line 29"/>
        <xdr:cNvSpPr>
          <a:spLocks noChangeShapeType="1"/>
        </xdr:cNvSpPr>
      </xdr:nvSpPr>
      <xdr:spPr bwMode="auto">
        <a:xfrm>
          <a:off x="2371725" y="190500"/>
          <a:ext cx="0" cy="0"/>
        </a:xfrm>
        <a:prstGeom prst="line">
          <a:avLst/>
        </a:prstGeom>
        <a:noFill/>
        <a:ln w="31750">
          <a:solidFill>
            <a:srgbClr val="0000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</xdr:col>
      <xdr:colOff>9525</xdr:colOff>
      <xdr:row>1</xdr:row>
      <xdr:rowOff>0</xdr:rowOff>
    </xdr:to>
    <xdr:sp macro="" textlink="">
      <xdr:nvSpPr>
        <xdr:cNvPr id="5998" name="Line 30"/>
        <xdr:cNvSpPr>
          <a:spLocks noChangeShapeType="1"/>
        </xdr:cNvSpPr>
      </xdr:nvSpPr>
      <xdr:spPr bwMode="auto">
        <a:xfrm>
          <a:off x="0" y="190500"/>
          <a:ext cx="9525" cy="0"/>
        </a:xfrm>
        <a:prstGeom prst="line">
          <a:avLst/>
        </a:prstGeom>
        <a:noFill/>
        <a:ln w="31750">
          <a:solidFill>
            <a:srgbClr val="0000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</xdr:row>
      <xdr:rowOff>0</xdr:rowOff>
    </xdr:from>
    <xdr:to>
      <xdr:col>2</xdr:col>
      <xdr:colOff>0</xdr:colOff>
      <xdr:row>1</xdr:row>
      <xdr:rowOff>0</xdr:rowOff>
    </xdr:to>
    <xdr:sp macro="" textlink="">
      <xdr:nvSpPr>
        <xdr:cNvPr id="5999" name="Line 31"/>
        <xdr:cNvSpPr>
          <a:spLocks noChangeShapeType="1"/>
        </xdr:cNvSpPr>
      </xdr:nvSpPr>
      <xdr:spPr bwMode="auto">
        <a:xfrm>
          <a:off x="2371725" y="190500"/>
          <a:ext cx="0" cy="0"/>
        </a:xfrm>
        <a:prstGeom prst="line">
          <a:avLst/>
        </a:prstGeom>
        <a:noFill/>
        <a:ln w="31750">
          <a:solidFill>
            <a:srgbClr val="0000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</xdr:col>
      <xdr:colOff>9525</xdr:colOff>
      <xdr:row>1</xdr:row>
      <xdr:rowOff>0</xdr:rowOff>
    </xdr:to>
    <xdr:sp macro="" textlink="">
      <xdr:nvSpPr>
        <xdr:cNvPr id="6000" name="Line 32"/>
        <xdr:cNvSpPr>
          <a:spLocks noChangeShapeType="1"/>
        </xdr:cNvSpPr>
      </xdr:nvSpPr>
      <xdr:spPr bwMode="auto">
        <a:xfrm>
          <a:off x="0" y="190500"/>
          <a:ext cx="9525" cy="0"/>
        </a:xfrm>
        <a:prstGeom prst="line">
          <a:avLst/>
        </a:prstGeom>
        <a:noFill/>
        <a:ln w="31750">
          <a:solidFill>
            <a:srgbClr val="0000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</xdr:row>
      <xdr:rowOff>0</xdr:rowOff>
    </xdr:from>
    <xdr:to>
      <xdr:col>2</xdr:col>
      <xdr:colOff>0</xdr:colOff>
      <xdr:row>1</xdr:row>
      <xdr:rowOff>0</xdr:rowOff>
    </xdr:to>
    <xdr:sp macro="" textlink="">
      <xdr:nvSpPr>
        <xdr:cNvPr id="6001" name="Line 33"/>
        <xdr:cNvSpPr>
          <a:spLocks noChangeShapeType="1"/>
        </xdr:cNvSpPr>
      </xdr:nvSpPr>
      <xdr:spPr bwMode="auto">
        <a:xfrm>
          <a:off x="2371725" y="190500"/>
          <a:ext cx="0" cy="0"/>
        </a:xfrm>
        <a:prstGeom prst="line">
          <a:avLst/>
        </a:prstGeom>
        <a:noFill/>
        <a:ln w="31750">
          <a:solidFill>
            <a:srgbClr val="0000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</xdr:col>
      <xdr:colOff>19050</xdr:colOff>
      <xdr:row>1</xdr:row>
      <xdr:rowOff>0</xdr:rowOff>
    </xdr:to>
    <xdr:sp macro="" textlink="">
      <xdr:nvSpPr>
        <xdr:cNvPr id="6002" name="Line 34"/>
        <xdr:cNvSpPr>
          <a:spLocks noChangeShapeType="1"/>
        </xdr:cNvSpPr>
      </xdr:nvSpPr>
      <xdr:spPr bwMode="auto">
        <a:xfrm>
          <a:off x="0" y="190500"/>
          <a:ext cx="19050" cy="0"/>
        </a:xfrm>
        <a:prstGeom prst="line">
          <a:avLst/>
        </a:prstGeom>
        <a:noFill/>
        <a:ln w="31750">
          <a:solidFill>
            <a:srgbClr val="0000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</xdr:row>
      <xdr:rowOff>0</xdr:rowOff>
    </xdr:from>
    <xdr:to>
      <xdr:col>2</xdr:col>
      <xdr:colOff>0</xdr:colOff>
      <xdr:row>1</xdr:row>
      <xdr:rowOff>0</xdr:rowOff>
    </xdr:to>
    <xdr:sp macro="" textlink="">
      <xdr:nvSpPr>
        <xdr:cNvPr id="6003" name="Line 35"/>
        <xdr:cNvSpPr>
          <a:spLocks noChangeShapeType="1"/>
        </xdr:cNvSpPr>
      </xdr:nvSpPr>
      <xdr:spPr bwMode="auto">
        <a:xfrm>
          <a:off x="2371725" y="190500"/>
          <a:ext cx="0" cy="0"/>
        </a:xfrm>
        <a:prstGeom prst="line">
          <a:avLst/>
        </a:prstGeom>
        <a:noFill/>
        <a:ln w="31750">
          <a:solidFill>
            <a:srgbClr val="0000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</xdr:col>
      <xdr:colOff>19050</xdr:colOff>
      <xdr:row>1</xdr:row>
      <xdr:rowOff>0</xdr:rowOff>
    </xdr:to>
    <xdr:sp macro="" textlink="">
      <xdr:nvSpPr>
        <xdr:cNvPr id="6004" name="Line 36"/>
        <xdr:cNvSpPr>
          <a:spLocks noChangeShapeType="1"/>
        </xdr:cNvSpPr>
      </xdr:nvSpPr>
      <xdr:spPr bwMode="auto">
        <a:xfrm>
          <a:off x="0" y="190500"/>
          <a:ext cx="19050" cy="0"/>
        </a:xfrm>
        <a:prstGeom prst="line">
          <a:avLst/>
        </a:prstGeom>
        <a:noFill/>
        <a:ln w="31750">
          <a:solidFill>
            <a:srgbClr val="0000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</xdr:row>
      <xdr:rowOff>0</xdr:rowOff>
    </xdr:from>
    <xdr:to>
      <xdr:col>2</xdr:col>
      <xdr:colOff>0</xdr:colOff>
      <xdr:row>1</xdr:row>
      <xdr:rowOff>0</xdr:rowOff>
    </xdr:to>
    <xdr:sp macro="" textlink="">
      <xdr:nvSpPr>
        <xdr:cNvPr id="6005" name="Line 37"/>
        <xdr:cNvSpPr>
          <a:spLocks noChangeShapeType="1"/>
        </xdr:cNvSpPr>
      </xdr:nvSpPr>
      <xdr:spPr bwMode="auto">
        <a:xfrm>
          <a:off x="2371725" y="190500"/>
          <a:ext cx="0" cy="0"/>
        </a:xfrm>
        <a:prstGeom prst="line">
          <a:avLst/>
        </a:prstGeom>
        <a:noFill/>
        <a:ln w="31750">
          <a:solidFill>
            <a:srgbClr val="0000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</xdr:col>
      <xdr:colOff>19050</xdr:colOff>
      <xdr:row>1</xdr:row>
      <xdr:rowOff>0</xdr:rowOff>
    </xdr:to>
    <xdr:sp macro="" textlink="">
      <xdr:nvSpPr>
        <xdr:cNvPr id="6006" name="Line 38"/>
        <xdr:cNvSpPr>
          <a:spLocks noChangeShapeType="1"/>
        </xdr:cNvSpPr>
      </xdr:nvSpPr>
      <xdr:spPr bwMode="auto">
        <a:xfrm>
          <a:off x="0" y="190500"/>
          <a:ext cx="19050" cy="0"/>
        </a:xfrm>
        <a:prstGeom prst="line">
          <a:avLst/>
        </a:prstGeom>
        <a:noFill/>
        <a:ln w="31750">
          <a:solidFill>
            <a:srgbClr val="0000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</xdr:row>
      <xdr:rowOff>0</xdr:rowOff>
    </xdr:from>
    <xdr:to>
      <xdr:col>2</xdr:col>
      <xdr:colOff>0</xdr:colOff>
      <xdr:row>1</xdr:row>
      <xdr:rowOff>0</xdr:rowOff>
    </xdr:to>
    <xdr:sp macro="" textlink="">
      <xdr:nvSpPr>
        <xdr:cNvPr id="6007" name="Line 39"/>
        <xdr:cNvSpPr>
          <a:spLocks noChangeShapeType="1"/>
        </xdr:cNvSpPr>
      </xdr:nvSpPr>
      <xdr:spPr bwMode="auto">
        <a:xfrm>
          <a:off x="2371725" y="190500"/>
          <a:ext cx="0" cy="0"/>
        </a:xfrm>
        <a:prstGeom prst="line">
          <a:avLst/>
        </a:prstGeom>
        <a:noFill/>
        <a:ln w="31750">
          <a:solidFill>
            <a:srgbClr val="0000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</xdr:col>
      <xdr:colOff>19050</xdr:colOff>
      <xdr:row>1</xdr:row>
      <xdr:rowOff>0</xdr:rowOff>
    </xdr:to>
    <xdr:sp macro="" textlink="">
      <xdr:nvSpPr>
        <xdr:cNvPr id="6008" name="Line 40"/>
        <xdr:cNvSpPr>
          <a:spLocks noChangeShapeType="1"/>
        </xdr:cNvSpPr>
      </xdr:nvSpPr>
      <xdr:spPr bwMode="auto">
        <a:xfrm>
          <a:off x="0" y="190500"/>
          <a:ext cx="19050" cy="0"/>
        </a:xfrm>
        <a:prstGeom prst="line">
          <a:avLst/>
        </a:prstGeom>
        <a:noFill/>
        <a:ln w="31750">
          <a:solidFill>
            <a:srgbClr val="0000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</xdr:row>
      <xdr:rowOff>0</xdr:rowOff>
    </xdr:from>
    <xdr:to>
      <xdr:col>2</xdr:col>
      <xdr:colOff>0</xdr:colOff>
      <xdr:row>1</xdr:row>
      <xdr:rowOff>0</xdr:rowOff>
    </xdr:to>
    <xdr:sp macro="" textlink="">
      <xdr:nvSpPr>
        <xdr:cNvPr id="6009" name="Line 41"/>
        <xdr:cNvSpPr>
          <a:spLocks noChangeShapeType="1"/>
        </xdr:cNvSpPr>
      </xdr:nvSpPr>
      <xdr:spPr bwMode="auto">
        <a:xfrm>
          <a:off x="2371725" y="190500"/>
          <a:ext cx="0" cy="0"/>
        </a:xfrm>
        <a:prstGeom prst="line">
          <a:avLst/>
        </a:prstGeom>
        <a:noFill/>
        <a:ln w="31750">
          <a:solidFill>
            <a:srgbClr val="0000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</xdr:col>
      <xdr:colOff>19050</xdr:colOff>
      <xdr:row>1</xdr:row>
      <xdr:rowOff>0</xdr:rowOff>
    </xdr:to>
    <xdr:sp macro="" textlink="">
      <xdr:nvSpPr>
        <xdr:cNvPr id="6010" name="Line 42"/>
        <xdr:cNvSpPr>
          <a:spLocks noChangeShapeType="1"/>
        </xdr:cNvSpPr>
      </xdr:nvSpPr>
      <xdr:spPr bwMode="auto">
        <a:xfrm>
          <a:off x="0" y="190500"/>
          <a:ext cx="19050" cy="0"/>
        </a:xfrm>
        <a:prstGeom prst="line">
          <a:avLst/>
        </a:prstGeom>
        <a:noFill/>
        <a:ln w="31750">
          <a:solidFill>
            <a:srgbClr val="0000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</xdr:row>
      <xdr:rowOff>0</xdr:rowOff>
    </xdr:from>
    <xdr:to>
      <xdr:col>2</xdr:col>
      <xdr:colOff>0</xdr:colOff>
      <xdr:row>1</xdr:row>
      <xdr:rowOff>0</xdr:rowOff>
    </xdr:to>
    <xdr:sp macro="" textlink="">
      <xdr:nvSpPr>
        <xdr:cNvPr id="6011" name="Line 43"/>
        <xdr:cNvSpPr>
          <a:spLocks noChangeShapeType="1"/>
        </xdr:cNvSpPr>
      </xdr:nvSpPr>
      <xdr:spPr bwMode="auto">
        <a:xfrm>
          <a:off x="2371725" y="190500"/>
          <a:ext cx="0" cy="0"/>
        </a:xfrm>
        <a:prstGeom prst="line">
          <a:avLst/>
        </a:prstGeom>
        <a:noFill/>
        <a:ln w="31750">
          <a:solidFill>
            <a:srgbClr val="0000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</xdr:col>
      <xdr:colOff>19050</xdr:colOff>
      <xdr:row>1</xdr:row>
      <xdr:rowOff>0</xdr:rowOff>
    </xdr:to>
    <xdr:sp macro="" textlink="">
      <xdr:nvSpPr>
        <xdr:cNvPr id="6012" name="Line 44"/>
        <xdr:cNvSpPr>
          <a:spLocks noChangeShapeType="1"/>
        </xdr:cNvSpPr>
      </xdr:nvSpPr>
      <xdr:spPr bwMode="auto">
        <a:xfrm>
          <a:off x="0" y="190500"/>
          <a:ext cx="19050" cy="0"/>
        </a:xfrm>
        <a:prstGeom prst="line">
          <a:avLst/>
        </a:prstGeom>
        <a:noFill/>
        <a:ln w="31750">
          <a:solidFill>
            <a:srgbClr val="0000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</xdr:row>
      <xdr:rowOff>0</xdr:rowOff>
    </xdr:from>
    <xdr:to>
      <xdr:col>2</xdr:col>
      <xdr:colOff>0</xdr:colOff>
      <xdr:row>1</xdr:row>
      <xdr:rowOff>0</xdr:rowOff>
    </xdr:to>
    <xdr:sp macro="" textlink="">
      <xdr:nvSpPr>
        <xdr:cNvPr id="6013" name="Line 45"/>
        <xdr:cNvSpPr>
          <a:spLocks noChangeShapeType="1"/>
        </xdr:cNvSpPr>
      </xdr:nvSpPr>
      <xdr:spPr bwMode="auto">
        <a:xfrm>
          <a:off x="2371725" y="190500"/>
          <a:ext cx="0" cy="0"/>
        </a:xfrm>
        <a:prstGeom prst="line">
          <a:avLst/>
        </a:prstGeom>
        <a:noFill/>
        <a:ln w="31750">
          <a:solidFill>
            <a:srgbClr val="0000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</xdr:col>
      <xdr:colOff>19050</xdr:colOff>
      <xdr:row>1</xdr:row>
      <xdr:rowOff>0</xdr:rowOff>
    </xdr:to>
    <xdr:sp macro="" textlink="">
      <xdr:nvSpPr>
        <xdr:cNvPr id="6014" name="Line 46"/>
        <xdr:cNvSpPr>
          <a:spLocks noChangeShapeType="1"/>
        </xdr:cNvSpPr>
      </xdr:nvSpPr>
      <xdr:spPr bwMode="auto">
        <a:xfrm>
          <a:off x="0" y="190500"/>
          <a:ext cx="19050" cy="0"/>
        </a:xfrm>
        <a:prstGeom prst="line">
          <a:avLst/>
        </a:prstGeom>
        <a:noFill/>
        <a:ln w="31750">
          <a:solidFill>
            <a:srgbClr val="0000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</xdr:row>
      <xdr:rowOff>0</xdr:rowOff>
    </xdr:from>
    <xdr:to>
      <xdr:col>2</xdr:col>
      <xdr:colOff>0</xdr:colOff>
      <xdr:row>1</xdr:row>
      <xdr:rowOff>0</xdr:rowOff>
    </xdr:to>
    <xdr:sp macro="" textlink="">
      <xdr:nvSpPr>
        <xdr:cNvPr id="6015" name="Line 47"/>
        <xdr:cNvSpPr>
          <a:spLocks noChangeShapeType="1"/>
        </xdr:cNvSpPr>
      </xdr:nvSpPr>
      <xdr:spPr bwMode="auto">
        <a:xfrm>
          <a:off x="2371725" y="190500"/>
          <a:ext cx="0" cy="0"/>
        </a:xfrm>
        <a:prstGeom prst="line">
          <a:avLst/>
        </a:prstGeom>
        <a:noFill/>
        <a:ln w="31750">
          <a:solidFill>
            <a:srgbClr val="0000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</xdr:row>
      <xdr:rowOff>0</xdr:rowOff>
    </xdr:from>
    <xdr:to>
      <xdr:col>2</xdr:col>
      <xdr:colOff>0</xdr:colOff>
      <xdr:row>1</xdr:row>
      <xdr:rowOff>0</xdr:rowOff>
    </xdr:to>
    <xdr:sp macro="" textlink="">
      <xdr:nvSpPr>
        <xdr:cNvPr id="6016" name="Line 48"/>
        <xdr:cNvSpPr>
          <a:spLocks noChangeShapeType="1"/>
        </xdr:cNvSpPr>
      </xdr:nvSpPr>
      <xdr:spPr bwMode="auto">
        <a:xfrm>
          <a:off x="2371725" y="190500"/>
          <a:ext cx="0" cy="0"/>
        </a:xfrm>
        <a:prstGeom prst="line">
          <a:avLst/>
        </a:prstGeom>
        <a:noFill/>
        <a:ln w="31750">
          <a:solidFill>
            <a:srgbClr val="0000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</xdr:row>
      <xdr:rowOff>0</xdr:rowOff>
    </xdr:from>
    <xdr:to>
      <xdr:col>2</xdr:col>
      <xdr:colOff>0</xdr:colOff>
      <xdr:row>1</xdr:row>
      <xdr:rowOff>0</xdr:rowOff>
    </xdr:to>
    <xdr:sp macro="" textlink="">
      <xdr:nvSpPr>
        <xdr:cNvPr id="6017" name="Line 51"/>
        <xdr:cNvSpPr>
          <a:spLocks noChangeShapeType="1"/>
        </xdr:cNvSpPr>
      </xdr:nvSpPr>
      <xdr:spPr bwMode="auto">
        <a:xfrm flipH="1">
          <a:off x="2371725" y="190500"/>
          <a:ext cx="0" cy="0"/>
        </a:xfrm>
        <a:prstGeom prst="line">
          <a:avLst/>
        </a:prstGeom>
        <a:noFill/>
        <a:ln w="31750">
          <a:solidFill>
            <a:srgbClr val="0000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29</xdr:row>
      <xdr:rowOff>0</xdr:rowOff>
    </xdr:from>
    <xdr:to>
      <xdr:col>1</xdr:col>
      <xdr:colOff>19050</xdr:colOff>
      <xdr:row>29</xdr:row>
      <xdr:rowOff>0</xdr:rowOff>
    </xdr:to>
    <xdr:sp macro="" textlink="">
      <xdr:nvSpPr>
        <xdr:cNvPr id="6018" name="Line 27"/>
        <xdr:cNvSpPr>
          <a:spLocks noChangeShapeType="1"/>
        </xdr:cNvSpPr>
      </xdr:nvSpPr>
      <xdr:spPr bwMode="auto">
        <a:xfrm>
          <a:off x="0" y="4381500"/>
          <a:ext cx="19050" cy="0"/>
        </a:xfrm>
        <a:prstGeom prst="line">
          <a:avLst/>
        </a:prstGeom>
        <a:noFill/>
        <a:ln w="31750">
          <a:solidFill>
            <a:srgbClr val="0000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29</xdr:row>
      <xdr:rowOff>0</xdr:rowOff>
    </xdr:from>
    <xdr:to>
      <xdr:col>2</xdr:col>
      <xdr:colOff>0</xdr:colOff>
      <xdr:row>29</xdr:row>
      <xdr:rowOff>0</xdr:rowOff>
    </xdr:to>
    <xdr:sp macro="" textlink="">
      <xdr:nvSpPr>
        <xdr:cNvPr id="6019" name="Line 28"/>
        <xdr:cNvSpPr>
          <a:spLocks noChangeShapeType="1"/>
        </xdr:cNvSpPr>
      </xdr:nvSpPr>
      <xdr:spPr bwMode="auto">
        <a:xfrm>
          <a:off x="2371725" y="4381500"/>
          <a:ext cx="0" cy="0"/>
        </a:xfrm>
        <a:prstGeom prst="line">
          <a:avLst/>
        </a:prstGeom>
        <a:noFill/>
        <a:ln w="31750">
          <a:solidFill>
            <a:srgbClr val="0000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29</xdr:row>
      <xdr:rowOff>0</xdr:rowOff>
    </xdr:from>
    <xdr:to>
      <xdr:col>2</xdr:col>
      <xdr:colOff>0</xdr:colOff>
      <xdr:row>29</xdr:row>
      <xdr:rowOff>0</xdr:rowOff>
    </xdr:to>
    <xdr:sp macro="" textlink="">
      <xdr:nvSpPr>
        <xdr:cNvPr id="6020" name="Line 29"/>
        <xdr:cNvSpPr>
          <a:spLocks noChangeShapeType="1"/>
        </xdr:cNvSpPr>
      </xdr:nvSpPr>
      <xdr:spPr bwMode="auto">
        <a:xfrm>
          <a:off x="2371725" y="4381500"/>
          <a:ext cx="0" cy="0"/>
        </a:xfrm>
        <a:prstGeom prst="line">
          <a:avLst/>
        </a:prstGeom>
        <a:noFill/>
        <a:ln w="31750">
          <a:solidFill>
            <a:srgbClr val="0000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29</xdr:row>
      <xdr:rowOff>0</xdr:rowOff>
    </xdr:from>
    <xdr:to>
      <xdr:col>1</xdr:col>
      <xdr:colOff>9525</xdr:colOff>
      <xdr:row>29</xdr:row>
      <xdr:rowOff>0</xdr:rowOff>
    </xdr:to>
    <xdr:sp macro="" textlink="">
      <xdr:nvSpPr>
        <xdr:cNvPr id="6021" name="Line 30"/>
        <xdr:cNvSpPr>
          <a:spLocks noChangeShapeType="1"/>
        </xdr:cNvSpPr>
      </xdr:nvSpPr>
      <xdr:spPr bwMode="auto">
        <a:xfrm>
          <a:off x="0" y="4381500"/>
          <a:ext cx="9525" cy="0"/>
        </a:xfrm>
        <a:prstGeom prst="line">
          <a:avLst/>
        </a:prstGeom>
        <a:noFill/>
        <a:ln w="31750">
          <a:solidFill>
            <a:srgbClr val="0000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29</xdr:row>
      <xdr:rowOff>0</xdr:rowOff>
    </xdr:from>
    <xdr:to>
      <xdr:col>2</xdr:col>
      <xdr:colOff>0</xdr:colOff>
      <xdr:row>29</xdr:row>
      <xdr:rowOff>0</xdr:rowOff>
    </xdr:to>
    <xdr:sp macro="" textlink="">
      <xdr:nvSpPr>
        <xdr:cNvPr id="6022" name="Line 31"/>
        <xdr:cNvSpPr>
          <a:spLocks noChangeShapeType="1"/>
        </xdr:cNvSpPr>
      </xdr:nvSpPr>
      <xdr:spPr bwMode="auto">
        <a:xfrm>
          <a:off x="2371725" y="4381500"/>
          <a:ext cx="0" cy="0"/>
        </a:xfrm>
        <a:prstGeom prst="line">
          <a:avLst/>
        </a:prstGeom>
        <a:noFill/>
        <a:ln w="31750">
          <a:solidFill>
            <a:srgbClr val="0000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29</xdr:row>
      <xdr:rowOff>0</xdr:rowOff>
    </xdr:from>
    <xdr:to>
      <xdr:col>1</xdr:col>
      <xdr:colOff>9525</xdr:colOff>
      <xdr:row>29</xdr:row>
      <xdr:rowOff>0</xdr:rowOff>
    </xdr:to>
    <xdr:sp macro="" textlink="">
      <xdr:nvSpPr>
        <xdr:cNvPr id="6023" name="Line 32"/>
        <xdr:cNvSpPr>
          <a:spLocks noChangeShapeType="1"/>
        </xdr:cNvSpPr>
      </xdr:nvSpPr>
      <xdr:spPr bwMode="auto">
        <a:xfrm>
          <a:off x="0" y="4381500"/>
          <a:ext cx="9525" cy="0"/>
        </a:xfrm>
        <a:prstGeom prst="line">
          <a:avLst/>
        </a:prstGeom>
        <a:noFill/>
        <a:ln w="31750">
          <a:solidFill>
            <a:srgbClr val="0000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29</xdr:row>
      <xdr:rowOff>0</xdr:rowOff>
    </xdr:from>
    <xdr:to>
      <xdr:col>2</xdr:col>
      <xdr:colOff>0</xdr:colOff>
      <xdr:row>29</xdr:row>
      <xdr:rowOff>0</xdr:rowOff>
    </xdr:to>
    <xdr:sp macro="" textlink="">
      <xdr:nvSpPr>
        <xdr:cNvPr id="6024" name="Line 33"/>
        <xdr:cNvSpPr>
          <a:spLocks noChangeShapeType="1"/>
        </xdr:cNvSpPr>
      </xdr:nvSpPr>
      <xdr:spPr bwMode="auto">
        <a:xfrm>
          <a:off x="2371725" y="4381500"/>
          <a:ext cx="0" cy="0"/>
        </a:xfrm>
        <a:prstGeom prst="line">
          <a:avLst/>
        </a:prstGeom>
        <a:noFill/>
        <a:ln w="31750">
          <a:solidFill>
            <a:srgbClr val="0000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29</xdr:row>
      <xdr:rowOff>0</xdr:rowOff>
    </xdr:from>
    <xdr:to>
      <xdr:col>1</xdr:col>
      <xdr:colOff>19050</xdr:colOff>
      <xdr:row>29</xdr:row>
      <xdr:rowOff>0</xdr:rowOff>
    </xdr:to>
    <xdr:sp macro="" textlink="">
      <xdr:nvSpPr>
        <xdr:cNvPr id="6025" name="Line 34"/>
        <xdr:cNvSpPr>
          <a:spLocks noChangeShapeType="1"/>
        </xdr:cNvSpPr>
      </xdr:nvSpPr>
      <xdr:spPr bwMode="auto">
        <a:xfrm>
          <a:off x="0" y="4381500"/>
          <a:ext cx="19050" cy="0"/>
        </a:xfrm>
        <a:prstGeom prst="line">
          <a:avLst/>
        </a:prstGeom>
        <a:noFill/>
        <a:ln w="31750">
          <a:solidFill>
            <a:srgbClr val="0000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29</xdr:row>
      <xdr:rowOff>0</xdr:rowOff>
    </xdr:from>
    <xdr:to>
      <xdr:col>2</xdr:col>
      <xdr:colOff>0</xdr:colOff>
      <xdr:row>29</xdr:row>
      <xdr:rowOff>0</xdr:rowOff>
    </xdr:to>
    <xdr:sp macro="" textlink="">
      <xdr:nvSpPr>
        <xdr:cNvPr id="6026" name="Line 35"/>
        <xdr:cNvSpPr>
          <a:spLocks noChangeShapeType="1"/>
        </xdr:cNvSpPr>
      </xdr:nvSpPr>
      <xdr:spPr bwMode="auto">
        <a:xfrm>
          <a:off x="2371725" y="4381500"/>
          <a:ext cx="0" cy="0"/>
        </a:xfrm>
        <a:prstGeom prst="line">
          <a:avLst/>
        </a:prstGeom>
        <a:noFill/>
        <a:ln w="31750">
          <a:solidFill>
            <a:srgbClr val="0000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29</xdr:row>
      <xdr:rowOff>0</xdr:rowOff>
    </xdr:from>
    <xdr:to>
      <xdr:col>1</xdr:col>
      <xdr:colOff>19050</xdr:colOff>
      <xdr:row>29</xdr:row>
      <xdr:rowOff>0</xdr:rowOff>
    </xdr:to>
    <xdr:sp macro="" textlink="">
      <xdr:nvSpPr>
        <xdr:cNvPr id="6027" name="Line 36"/>
        <xdr:cNvSpPr>
          <a:spLocks noChangeShapeType="1"/>
        </xdr:cNvSpPr>
      </xdr:nvSpPr>
      <xdr:spPr bwMode="auto">
        <a:xfrm>
          <a:off x="0" y="4381500"/>
          <a:ext cx="19050" cy="0"/>
        </a:xfrm>
        <a:prstGeom prst="line">
          <a:avLst/>
        </a:prstGeom>
        <a:noFill/>
        <a:ln w="31750">
          <a:solidFill>
            <a:srgbClr val="0000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29</xdr:row>
      <xdr:rowOff>0</xdr:rowOff>
    </xdr:from>
    <xdr:to>
      <xdr:col>2</xdr:col>
      <xdr:colOff>0</xdr:colOff>
      <xdr:row>29</xdr:row>
      <xdr:rowOff>0</xdr:rowOff>
    </xdr:to>
    <xdr:sp macro="" textlink="">
      <xdr:nvSpPr>
        <xdr:cNvPr id="6028" name="Line 37"/>
        <xdr:cNvSpPr>
          <a:spLocks noChangeShapeType="1"/>
        </xdr:cNvSpPr>
      </xdr:nvSpPr>
      <xdr:spPr bwMode="auto">
        <a:xfrm>
          <a:off x="2371725" y="4381500"/>
          <a:ext cx="0" cy="0"/>
        </a:xfrm>
        <a:prstGeom prst="line">
          <a:avLst/>
        </a:prstGeom>
        <a:noFill/>
        <a:ln w="31750">
          <a:solidFill>
            <a:srgbClr val="0000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29</xdr:row>
      <xdr:rowOff>0</xdr:rowOff>
    </xdr:from>
    <xdr:to>
      <xdr:col>1</xdr:col>
      <xdr:colOff>19050</xdr:colOff>
      <xdr:row>29</xdr:row>
      <xdr:rowOff>0</xdr:rowOff>
    </xdr:to>
    <xdr:sp macro="" textlink="">
      <xdr:nvSpPr>
        <xdr:cNvPr id="6029" name="Line 38"/>
        <xdr:cNvSpPr>
          <a:spLocks noChangeShapeType="1"/>
        </xdr:cNvSpPr>
      </xdr:nvSpPr>
      <xdr:spPr bwMode="auto">
        <a:xfrm>
          <a:off x="0" y="4381500"/>
          <a:ext cx="19050" cy="0"/>
        </a:xfrm>
        <a:prstGeom prst="line">
          <a:avLst/>
        </a:prstGeom>
        <a:noFill/>
        <a:ln w="31750">
          <a:solidFill>
            <a:srgbClr val="0000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29</xdr:row>
      <xdr:rowOff>0</xdr:rowOff>
    </xdr:from>
    <xdr:to>
      <xdr:col>2</xdr:col>
      <xdr:colOff>0</xdr:colOff>
      <xdr:row>29</xdr:row>
      <xdr:rowOff>0</xdr:rowOff>
    </xdr:to>
    <xdr:sp macro="" textlink="">
      <xdr:nvSpPr>
        <xdr:cNvPr id="6030" name="Line 39"/>
        <xdr:cNvSpPr>
          <a:spLocks noChangeShapeType="1"/>
        </xdr:cNvSpPr>
      </xdr:nvSpPr>
      <xdr:spPr bwMode="auto">
        <a:xfrm>
          <a:off x="2371725" y="4381500"/>
          <a:ext cx="0" cy="0"/>
        </a:xfrm>
        <a:prstGeom prst="line">
          <a:avLst/>
        </a:prstGeom>
        <a:noFill/>
        <a:ln w="31750">
          <a:solidFill>
            <a:srgbClr val="0000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29</xdr:row>
      <xdr:rowOff>0</xdr:rowOff>
    </xdr:from>
    <xdr:to>
      <xdr:col>1</xdr:col>
      <xdr:colOff>19050</xdr:colOff>
      <xdr:row>29</xdr:row>
      <xdr:rowOff>0</xdr:rowOff>
    </xdr:to>
    <xdr:sp macro="" textlink="">
      <xdr:nvSpPr>
        <xdr:cNvPr id="6031" name="Line 40"/>
        <xdr:cNvSpPr>
          <a:spLocks noChangeShapeType="1"/>
        </xdr:cNvSpPr>
      </xdr:nvSpPr>
      <xdr:spPr bwMode="auto">
        <a:xfrm>
          <a:off x="0" y="4381500"/>
          <a:ext cx="19050" cy="0"/>
        </a:xfrm>
        <a:prstGeom prst="line">
          <a:avLst/>
        </a:prstGeom>
        <a:noFill/>
        <a:ln w="31750">
          <a:solidFill>
            <a:srgbClr val="0000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29</xdr:row>
      <xdr:rowOff>0</xdr:rowOff>
    </xdr:from>
    <xdr:to>
      <xdr:col>2</xdr:col>
      <xdr:colOff>0</xdr:colOff>
      <xdr:row>29</xdr:row>
      <xdr:rowOff>0</xdr:rowOff>
    </xdr:to>
    <xdr:sp macro="" textlink="">
      <xdr:nvSpPr>
        <xdr:cNvPr id="6032" name="Line 41"/>
        <xdr:cNvSpPr>
          <a:spLocks noChangeShapeType="1"/>
        </xdr:cNvSpPr>
      </xdr:nvSpPr>
      <xdr:spPr bwMode="auto">
        <a:xfrm>
          <a:off x="2371725" y="4381500"/>
          <a:ext cx="0" cy="0"/>
        </a:xfrm>
        <a:prstGeom prst="line">
          <a:avLst/>
        </a:prstGeom>
        <a:noFill/>
        <a:ln w="31750">
          <a:solidFill>
            <a:srgbClr val="0000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29</xdr:row>
      <xdr:rowOff>0</xdr:rowOff>
    </xdr:from>
    <xdr:to>
      <xdr:col>1</xdr:col>
      <xdr:colOff>19050</xdr:colOff>
      <xdr:row>29</xdr:row>
      <xdr:rowOff>0</xdr:rowOff>
    </xdr:to>
    <xdr:sp macro="" textlink="">
      <xdr:nvSpPr>
        <xdr:cNvPr id="6033" name="Line 42"/>
        <xdr:cNvSpPr>
          <a:spLocks noChangeShapeType="1"/>
        </xdr:cNvSpPr>
      </xdr:nvSpPr>
      <xdr:spPr bwMode="auto">
        <a:xfrm>
          <a:off x="0" y="4381500"/>
          <a:ext cx="19050" cy="0"/>
        </a:xfrm>
        <a:prstGeom prst="line">
          <a:avLst/>
        </a:prstGeom>
        <a:noFill/>
        <a:ln w="31750">
          <a:solidFill>
            <a:srgbClr val="0000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29</xdr:row>
      <xdr:rowOff>0</xdr:rowOff>
    </xdr:from>
    <xdr:to>
      <xdr:col>2</xdr:col>
      <xdr:colOff>0</xdr:colOff>
      <xdr:row>29</xdr:row>
      <xdr:rowOff>0</xdr:rowOff>
    </xdr:to>
    <xdr:sp macro="" textlink="">
      <xdr:nvSpPr>
        <xdr:cNvPr id="6034" name="Line 43"/>
        <xdr:cNvSpPr>
          <a:spLocks noChangeShapeType="1"/>
        </xdr:cNvSpPr>
      </xdr:nvSpPr>
      <xdr:spPr bwMode="auto">
        <a:xfrm>
          <a:off x="2371725" y="4381500"/>
          <a:ext cx="0" cy="0"/>
        </a:xfrm>
        <a:prstGeom prst="line">
          <a:avLst/>
        </a:prstGeom>
        <a:noFill/>
        <a:ln w="31750">
          <a:solidFill>
            <a:srgbClr val="0000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29</xdr:row>
      <xdr:rowOff>0</xdr:rowOff>
    </xdr:from>
    <xdr:to>
      <xdr:col>1</xdr:col>
      <xdr:colOff>19050</xdr:colOff>
      <xdr:row>29</xdr:row>
      <xdr:rowOff>0</xdr:rowOff>
    </xdr:to>
    <xdr:sp macro="" textlink="">
      <xdr:nvSpPr>
        <xdr:cNvPr id="6035" name="Line 44"/>
        <xdr:cNvSpPr>
          <a:spLocks noChangeShapeType="1"/>
        </xdr:cNvSpPr>
      </xdr:nvSpPr>
      <xdr:spPr bwMode="auto">
        <a:xfrm>
          <a:off x="0" y="4381500"/>
          <a:ext cx="19050" cy="0"/>
        </a:xfrm>
        <a:prstGeom prst="line">
          <a:avLst/>
        </a:prstGeom>
        <a:noFill/>
        <a:ln w="31750">
          <a:solidFill>
            <a:srgbClr val="0000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29</xdr:row>
      <xdr:rowOff>0</xdr:rowOff>
    </xdr:from>
    <xdr:to>
      <xdr:col>2</xdr:col>
      <xdr:colOff>0</xdr:colOff>
      <xdr:row>29</xdr:row>
      <xdr:rowOff>0</xdr:rowOff>
    </xdr:to>
    <xdr:sp macro="" textlink="">
      <xdr:nvSpPr>
        <xdr:cNvPr id="6036" name="Line 45"/>
        <xdr:cNvSpPr>
          <a:spLocks noChangeShapeType="1"/>
        </xdr:cNvSpPr>
      </xdr:nvSpPr>
      <xdr:spPr bwMode="auto">
        <a:xfrm>
          <a:off x="2371725" y="4381500"/>
          <a:ext cx="0" cy="0"/>
        </a:xfrm>
        <a:prstGeom prst="line">
          <a:avLst/>
        </a:prstGeom>
        <a:noFill/>
        <a:ln w="31750">
          <a:solidFill>
            <a:srgbClr val="0000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29</xdr:row>
      <xdr:rowOff>0</xdr:rowOff>
    </xdr:from>
    <xdr:to>
      <xdr:col>1</xdr:col>
      <xdr:colOff>19050</xdr:colOff>
      <xdr:row>29</xdr:row>
      <xdr:rowOff>0</xdr:rowOff>
    </xdr:to>
    <xdr:sp macro="" textlink="">
      <xdr:nvSpPr>
        <xdr:cNvPr id="6037" name="Line 46"/>
        <xdr:cNvSpPr>
          <a:spLocks noChangeShapeType="1"/>
        </xdr:cNvSpPr>
      </xdr:nvSpPr>
      <xdr:spPr bwMode="auto">
        <a:xfrm>
          <a:off x="0" y="4381500"/>
          <a:ext cx="19050" cy="0"/>
        </a:xfrm>
        <a:prstGeom prst="line">
          <a:avLst/>
        </a:prstGeom>
        <a:noFill/>
        <a:ln w="31750">
          <a:solidFill>
            <a:srgbClr val="0000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29</xdr:row>
      <xdr:rowOff>0</xdr:rowOff>
    </xdr:from>
    <xdr:to>
      <xdr:col>2</xdr:col>
      <xdr:colOff>0</xdr:colOff>
      <xdr:row>29</xdr:row>
      <xdr:rowOff>0</xdr:rowOff>
    </xdr:to>
    <xdr:sp macro="" textlink="">
      <xdr:nvSpPr>
        <xdr:cNvPr id="6038" name="Line 47"/>
        <xdr:cNvSpPr>
          <a:spLocks noChangeShapeType="1"/>
        </xdr:cNvSpPr>
      </xdr:nvSpPr>
      <xdr:spPr bwMode="auto">
        <a:xfrm>
          <a:off x="2371725" y="4381500"/>
          <a:ext cx="0" cy="0"/>
        </a:xfrm>
        <a:prstGeom prst="line">
          <a:avLst/>
        </a:prstGeom>
        <a:noFill/>
        <a:ln w="31750">
          <a:solidFill>
            <a:srgbClr val="0000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29</xdr:row>
      <xdr:rowOff>0</xdr:rowOff>
    </xdr:from>
    <xdr:to>
      <xdr:col>2</xdr:col>
      <xdr:colOff>0</xdr:colOff>
      <xdr:row>29</xdr:row>
      <xdr:rowOff>0</xdr:rowOff>
    </xdr:to>
    <xdr:sp macro="" textlink="">
      <xdr:nvSpPr>
        <xdr:cNvPr id="6039" name="Line 48"/>
        <xdr:cNvSpPr>
          <a:spLocks noChangeShapeType="1"/>
        </xdr:cNvSpPr>
      </xdr:nvSpPr>
      <xdr:spPr bwMode="auto">
        <a:xfrm>
          <a:off x="2371725" y="4381500"/>
          <a:ext cx="0" cy="0"/>
        </a:xfrm>
        <a:prstGeom prst="line">
          <a:avLst/>
        </a:prstGeom>
        <a:noFill/>
        <a:ln w="31750">
          <a:solidFill>
            <a:srgbClr val="0000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29</xdr:row>
      <xdr:rowOff>0</xdr:rowOff>
    </xdr:from>
    <xdr:to>
      <xdr:col>2</xdr:col>
      <xdr:colOff>0</xdr:colOff>
      <xdr:row>29</xdr:row>
      <xdr:rowOff>0</xdr:rowOff>
    </xdr:to>
    <xdr:sp macro="" textlink="">
      <xdr:nvSpPr>
        <xdr:cNvPr id="6040" name="Line 51"/>
        <xdr:cNvSpPr>
          <a:spLocks noChangeShapeType="1"/>
        </xdr:cNvSpPr>
      </xdr:nvSpPr>
      <xdr:spPr bwMode="auto">
        <a:xfrm flipH="1">
          <a:off x="2371725" y="4381500"/>
          <a:ext cx="0" cy="0"/>
        </a:xfrm>
        <a:prstGeom prst="line">
          <a:avLst/>
        </a:prstGeom>
        <a:noFill/>
        <a:ln w="31750">
          <a:solidFill>
            <a:srgbClr val="0000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9"/>
  <sheetViews>
    <sheetView tabSelected="1" topLeftCell="B1" zoomScale="130" zoomScaleNormal="130" workbookViewId="0">
      <selection activeCell="B10" sqref="B10"/>
    </sheetView>
  </sheetViews>
  <sheetFormatPr defaultRowHeight="15" x14ac:dyDescent="0.25"/>
  <cols>
    <col min="1" max="1" width="0" style="5" hidden="1" customWidth="1"/>
    <col min="2" max="2" width="35.5703125" style="5" customWidth="1"/>
    <col min="3" max="3" width="9.42578125" style="3" hidden="1" customWidth="1"/>
    <col min="4" max="4" width="10.28515625" style="4" hidden="1" customWidth="1"/>
    <col min="5" max="6" width="14.85546875" style="5" hidden="1" customWidth="1"/>
    <col min="7" max="7" width="8.5703125" style="5" hidden="1" customWidth="1"/>
    <col min="8" max="8" width="11.140625" style="5" customWidth="1"/>
    <col min="9" max="17" width="9.140625" style="5"/>
    <col min="18" max="18" width="8.28515625" style="5" customWidth="1"/>
    <col min="19" max="16384" width="9.140625" style="5"/>
  </cols>
  <sheetData>
    <row r="1" spans="1:23" x14ac:dyDescent="0.25">
      <c r="A1" s="1"/>
      <c r="B1" s="2" t="s">
        <v>35</v>
      </c>
    </row>
    <row r="2" spans="1:23" x14ac:dyDescent="0.25">
      <c r="A2" s="1"/>
      <c r="B2" s="1"/>
    </row>
    <row r="3" spans="1:23" s="6" customFormat="1" ht="22.5" x14ac:dyDescent="0.2">
      <c r="B3" s="38"/>
      <c r="C3" s="7" t="s">
        <v>0</v>
      </c>
      <c r="D3" s="8" t="s">
        <v>1</v>
      </c>
      <c r="E3" s="7" t="s">
        <v>2</v>
      </c>
      <c r="F3" s="8" t="s">
        <v>3</v>
      </c>
      <c r="G3" s="8" t="s">
        <v>4</v>
      </c>
      <c r="H3" s="7" t="s">
        <v>5</v>
      </c>
      <c r="I3" s="8" t="s">
        <v>3</v>
      </c>
      <c r="J3" s="8" t="s">
        <v>4</v>
      </c>
      <c r="K3" s="7" t="s">
        <v>6</v>
      </c>
      <c r="L3" s="8" t="s">
        <v>3</v>
      </c>
      <c r="M3" s="8" t="s">
        <v>4</v>
      </c>
      <c r="N3" s="7" t="s">
        <v>7</v>
      </c>
      <c r="O3" s="8" t="s">
        <v>3</v>
      </c>
      <c r="P3" s="8" t="s">
        <v>4</v>
      </c>
      <c r="Q3" s="7" t="s">
        <v>8</v>
      </c>
      <c r="R3" s="8" t="s">
        <v>3</v>
      </c>
      <c r="S3" s="8" t="s">
        <v>4</v>
      </c>
      <c r="T3" s="7" t="s">
        <v>9</v>
      </c>
      <c r="U3" s="8" t="s">
        <v>3</v>
      </c>
      <c r="V3" s="8" t="s">
        <v>4</v>
      </c>
      <c r="W3" s="7" t="s">
        <v>10</v>
      </c>
    </row>
    <row r="4" spans="1:23" s="6" customFormat="1" ht="11.25" x14ac:dyDescent="0.2">
      <c r="C4" s="9" t="s">
        <v>11</v>
      </c>
      <c r="D4" s="10" t="s">
        <v>11</v>
      </c>
      <c r="E4" s="9" t="s">
        <v>11</v>
      </c>
      <c r="F4" s="10" t="s">
        <v>11</v>
      </c>
      <c r="G4" s="11" t="s">
        <v>11</v>
      </c>
      <c r="H4" s="9" t="s">
        <v>11</v>
      </c>
      <c r="I4" s="10" t="s">
        <v>11</v>
      </c>
      <c r="J4" s="10" t="s">
        <v>11</v>
      </c>
      <c r="K4" s="9" t="s">
        <v>11</v>
      </c>
      <c r="L4" s="10" t="s">
        <v>11</v>
      </c>
      <c r="M4" s="10" t="s">
        <v>11</v>
      </c>
      <c r="N4" s="9" t="s">
        <v>11</v>
      </c>
      <c r="O4" s="10" t="s">
        <v>11</v>
      </c>
      <c r="P4" s="10" t="s">
        <v>11</v>
      </c>
      <c r="Q4" s="9" t="s">
        <v>11</v>
      </c>
      <c r="R4" s="10" t="s">
        <v>11</v>
      </c>
      <c r="S4" s="10" t="s">
        <v>11</v>
      </c>
      <c r="T4" s="9" t="s">
        <v>11</v>
      </c>
      <c r="U4" s="10" t="s">
        <v>11</v>
      </c>
      <c r="V4" s="10" t="s">
        <v>11</v>
      </c>
      <c r="W4" s="9" t="s">
        <v>11</v>
      </c>
    </row>
    <row r="5" spans="1:23" s="12" customFormat="1" ht="11.25" x14ac:dyDescent="0.2">
      <c r="A5" s="12">
        <v>1</v>
      </c>
      <c r="B5" s="33" t="s">
        <v>12</v>
      </c>
      <c r="C5" s="32">
        <v>20463.275999999903</v>
      </c>
      <c r="D5" s="34"/>
      <c r="E5" s="32">
        <f>SUM(C5:D5)</f>
        <v>20463.275999999903</v>
      </c>
      <c r="F5" s="35">
        <f>13000-8692</f>
        <v>4308</v>
      </c>
      <c r="G5" s="31">
        <v>-7263</v>
      </c>
      <c r="H5" s="36">
        <f>SUM(E5:G5)</f>
        <v>17508.275999999903</v>
      </c>
      <c r="I5" s="31">
        <v>9000</v>
      </c>
      <c r="J5" s="31"/>
      <c r="K5" s="32">
        <f>SUM(H5:J5)</f>
        <v>26508.275999999903</v>
      </c>
      <c r="L5" s="31"/>
      <c r="M5" s="31">
        <f>-4000-1000-1000</f>
        <v>-6000</v>
      </c>
      <c r="N5" s="32">
        <f>SUM(K5:M5)</f>
        <v>20508.275999999903</v>
      </c>
      <c r="O5" s="31"/>
      <c r="P5" s="31">
        <f>-4000-1000-1000</f>
        <v>-6000</v>
      </c>
      <c r="Q5" s="32">
        <f>SUM(N5:P5)</f>
        <v>14508.275999999903</v>
      </c>
      <c r="R5" s="31"/>
      <c r="S5" s="31">
        <f>-4000-1000-1000</f>
        <v>-6000</v>
      </c>
      <c r="T5" s="32">
        <f>SUM(Q5:S5)</f>
        <v>8508.2759999999034</v>
      </c>
      <c r="U5" s="31"/>
      <c r="V5" s="31">
        <f>-4000-1000-1000</f>
        <v>-6000</v>
      </c>
      <c r="W5" s="32">
        <f>SUM(T5:V5)</f>
        <v>2508.2759999999034</v>
      </c>
    </row>
    <row r="6" spans="1:23" s="15" customFormat="1" ht="11.25" x14ac:dyDescent="0.2">
      <c r="A6" s="12">
        <v>2</v>
      </c>
      <c r="B6" s="13" t="s">
        <v>13</v>
      </c>
      <c r="C6" s="20"/>
      <c r="D6" s="21"/>
      <c r="E6" s="20">
        <f>SUM(C6:D6)</f>
        <v>0</v>
      </c>
      <c r="F6" s="22">
        <v>8692</v>
      </c>
      <c r="G6" s="23"/>
      <c r="H6" s="37">
        <f>SUM(E6:G6)</f>
        <v>8692</v>
      </c>
      <c r="I6" s="23">
        <f>10700-H6</f>
        <v>2008</v>
      </c>
      <c r="J6" s="23"/>
      <c r="K6" s="20">
        <f>SUM(H6:J6)</f>
        <v>10700</v>
      </c>
      <c r="L6" s="23"/>
      <c r="M6" s="23"/>
      <c r="N6" s="20">
        <f>SUM(K6:M6)</f>
        <v>10700</v>
      </c>
      <c r="O6" s="23"/>
      <c r="P6" s="23"/>
      <c r="Q6" s="20">
        <f>SUM(N6:P6)</f>
        <v>10700</v>
      </c>
      <c r="R6" s="23"/>
      <c r="S6" s="23"/>
      <c r="T6" s="20">
        <f>SUM(Q6:S6)</f>
        <v>10700</v>
      </c>
      <c r="U6" s="23"/>
      <c r="V6" s="23"/>
      <c r="W6" s="20">
        <f>SUM(T6:V6)</f>
        <v>10700</v>
      </c>
    </row>
    <row r="7" spans="1:23" s="15" customFormat="1" ht="11.25" x14ac:dyDescent="0.2">
      <c r="A7" s="12">
        <v>3</v>
      </c>
      <c r="B7" s="13" t="s">
        <v>14</v>
      </c>
      <c r="C7" s="20">
        <v>1358</v>
      </c>
      <c r="D7" s="21"/>
      <c r="E7" s="20">
        <f>SUM(C7:D7)</f>
        <v>1358</v>
      </c>
      <c r="F7" s="22"/>
      <c r="G7" s="23">
        <v>-1299</v>
      </c>
      <c r="H7" s="37">
        <f>SUM(E7:G7)</f>
        <v>59</v>
      </c>
      <c r="I7" s="23"/>
      <c r="J7" s="23">
        <v>-59</v>
      </c>
      <c r="K7" s="20">
        <f>SUM(H7:J7)</f>
        <v>0</v>
      </c>
      <c r="L7" s="23"/>
      <c r="M7" s="23"/>
      <c r="N7" s="20">
        <f>SUM(K7:M7)</f>
        <v>0</v>
      </c>
      <c r="O7" s="23"/>
      <c r="P7" s="23"/>
      <c r="Q7" s="20">
        <f>SUM(N7:P7)</f>
        <v>0</v>
      </c>
      <c r="R7" s="23"/>
      <c r="S7" s="23"/>
      <c r="T7" s="20">
        <f>SUM(Q7:S7)</f>
        <v>0</v>
      </c>
      <c r="U7" s="23"/>
      <c r="V7" s="23"/>
      <c r="W7" s="20">
        <f>SUM(T7:V7)</f>
        <v>0</v>
      </c>
    </row>
    <row r="8" spans="1:23" s="15" customFormat="1" ht="11.25" x14ac:dyDescent="0.2">
      <c r="A8" s="12">
        <v>4</v>
      </c>
      <c r="B8" s="13" t="s">
        <v>15</v>
      </c>
      <c r="C8" s="20">
        <v>4100</v>
      </c>
      <c r="D8" s="21"/>
      <c r="E8" s="20">
        <v>4100</v>
      </c>
      <c r="F8" s="22">
        <v>3202</v>
      </c>
      <c r="G8" s="23"/>
      <c r="H8" s="37">
        <f>SUM(E8:G8)</f>
        <v>7302</v>
      </c>
      <c r="I8" s="23">
        <v>543</v>
      </c>
      <c r="J8" s="23"/>
      <c r="K8" s="20">
        <f>SUM(H8:J8)</f>
        <v>7845</v>
      </c>
      <c r="L8" s="23">
        <v>6125</v>
      </c>
      <c r="M8" s="23">
        <v>-7112</v>
      </c>
      <c r="N8" s="20">
        <f>SUM(K8:M8)</f>
        <v>6858</v>
      </c>
      <c r="O8" s="23">
        <v>3395</v>
      </c>
      <c r="P8" s="23">
        <v>-10253</v>
      </c>
      <c r="Q8" s="20">
        <f>SUM(N8:P8)</f>
        <v>0</v>
      </c>
      <c r="R8" s="23">
        <v>1260</v>
      </c>
      <c r="S8" s="23">
        <v>-1260</v>
      </c>
      <c r="T8" s="20">
        <f>SUM(Q8:S8)</f>
        <v>0</v>
      </c>
      <c r="U8" s="23"/>
      <c r="V8" s="23"/>
      <c r="W8" s="20"/>
    </row>
    <row r="9" spans="1:23" s="15" customFormat="1" ht="11.25" x14ac:dyDescent="0.2">
      <c r="A9" s="12"/>
      <c r="B9" s="16" t="s">
        <v>16</v>
      </c>
      <c r="C9" s="20"/>
      <c r="D9" s="21"/>
      <c r="E9" s="20">
        <f t="shared" ref="E9:E20" si="0">SUM(C9:D9)</f>
        <v>0</v>
      </c>
      <c r="F9" s="22"/>
      <c r="G9" s="23"/>
      <c r="H9" s="37"/>
      <c r="I9" s="23"/>
      <c r="J9" s="23"/>
      <c r="K9" s="20">
        <f t="shared" ref="K9:K20" si="1">SUM(H9:J9)</f>
        <v>0</v>
      </c>
      <c r="L9" s="23"/>
      <c r="M9" s="23"/>
      <c r="N9" s="20">
        <f t="shared" ref="N9:N20" si="2">SUM(K9:M9)</f>
        <v>0</v>
      </c>
      <c r="O9" s="23"/>
      <c r="P9" s="23"/>
      <c r="Q9" s="20">
        <f t="shared" ref="Q9:Q20" si="3">SUM(N9:P9)</f>
        <v>0</v>
      </c>
      <c r="R9" s="23"/>
      <c r="S9" s="23"/>
      <c r="T9" s="20">
        <f t="shared" ref="T9:T20" si="4">SUM(Q9:S9)</f>
        <v>0</v>
      </c>
      <c r="U9" s="23"/>
      <c r="V9" s="23"/>
      <c r="W9" s="20">
        <f t="shared" ref="W9:W20" si="5">SUM(T9:V9)</f>
        <v>0</v>
      </c>
    </row>
    <row r="10" spans="1:23" s="15" customFormat="1" ht="11.25" x14ac:dyDescent="0.2">
      <c r="A10" s="12">
        <v>5</v>
      </c>
      <c r="B10" s="13" t="s">
        <v>17</v>
      </c>
      <c r="C10" s="20">
        <v>3499</v>
      </c>
      <c r="D10" s="21"/>
      <c r="E10" s="20">
        <f t="shared" si="0"/>
        <v>3499</v>
      </c>
      <c r="F10" s="22">
        <v>4801</v>
      </c>
      <c r="G10" s="23">
        <v>-4200</v>
      </c>
      <c r="H10" s="37">
        <f t="shared" ref="H10:H20" si="6">SUM(E10:G10)</f>
        <v>4100</v>
      </c>
      <c r="I10" s="23"/>
      <c r="J10" s="23">
        <v>-4100</v>
      </c>
      <c r="K10" s="20">
        <f t="shared" si="1"/>
        <v>0</v>
      </c>
      <c r="L10" s="23">
        <v>4000</v>
      </c>
      <c r="M10" s="23">
        <v>-4000</v>
      </c>
      <c r="N10" s="20">
        <f t="shared" si="2"/>
        <v>0</v>
      </c>
      <c r="O10" s="23">
        <v>4000</v>
      </c>
      <c r="P10" s="23">
        <v>-4000</v>
      </c>
      <c r="Q10" s="20">
        <f t="shared" si="3"/>
        <v>0</v>
      </c>
      <c r="R10" s="23">
        <v>4000</v>
      </c>
      <c r="S10" s="23">
        <v>-4000</v>
      </c>
      <c r="T10" s="20">
        <f t="shared" si="4"/>
        <v>0</v>
      </c>
      <c r="U10" s="23">
        <v>4000</v>
      </c>
      <c r="V10" s="23">
        <v>-4000</v>
      </c>
      <c r="W10" s="20">
        <f t="shared" si="5"/>
        <v>0</v>
      </c>
    </row>
    <row r="11" spans="1:23" s="15" customFormat="1" ht="11.25" x14ac:dyDescent="0.2">
      <c r="A11" s="12">
        <v>7</v>
      </c>
      <c r="B11" s="13" t="s">
        <v>19</v>
      </c>
      <c r="C11" s="20">
        <v>7071.835</v>
      </c>
      <c r="D11" s="21"/>
      <c r="E11" s="20">
        <f t="shared" si="0"/>
        <v>7071.835</v>
      </c>
      <c r="F11" s="22">
        <v>1385</v>
      </c>
      <c r="G11" s="23"/>
      <c r="H11" s="37">
        <f t="shared" si="6"/>
        <v>8456.8349999999991</v>
      </c>
      <c r="I11" s="27">
        <f>510+1000</f>
        <v>1510</v>
      </c>
      <c r="J11" s="23">
        <v>-259</v>
      </c>
      <c r="K11" s="20">
        <f t="shared" si="1"/>
        <v>9707.8349999999991</v>
      </c>
      <c r="L11" s="23">
        <v>439</v>
      </c>
      <c r="M11" s="23"/>
      <c r="N11" s="20">
        <f t="shared" si="2"/>
        <v>10146.834999999999</v>
      </c>
      <c r="O11" s="23">
        <v>362</v>
      </c>
      <c r="P11" s="23"/>
      <c r="Q11" s="20">
        <f t="shared" si="3"/>
        <v>10508.834999999999</v>
      </c>
      <c r="R11" s="23">
        <v>1070</v>
      </c>
      <c r="S11" s="23"/>
      <c r="T11" s="20">
        <f t="shared" si="4"/>
        <v>11578.834999999999</v>
      </c>
      <c r="U11" s="23">
        <v>900</v>
      </c>
      <c r="V11" s="23"/>
      <c r="W11" s="20">
        <f t="shared" si="5"/>
        <v>12478.834999999999</v>
      </c>
    </row>
    <row r="12" spans="1:23" s="14" customFormat="1" ht="11.25" x14ac:dyDescent="0.2">
      <c r="A12" s="15">
        <v>9</v>
      </c>
      <c r="B12" s="13" t="s">
        <v>21</v>
      </c>
      <c r="C12" s="20">
        <v>2650</v>
      </c>
      <c r="D12" s="21"/>
      <c r="E12" s="20">
        <f t="shared" si="0"/>
        <v>2650</v>
      </c>
      <c r="F12" s="22"/>
      <c r="G12" s="23"/>
      <c r="H12" s="37">
        <f t="shared" si="6"/>
        <v>2650</v>
      </c>
      <c r="I12" s="23">
        <v>70</v>
      </c>
      <c r="J12" s="23">
        <v>-600</v>
      </c>
      <c r="K12" s="20">
        <f t="shared" si="1"/>
        <v>2120</v>
      </c>
      <c r="L12" s="23"/>
      <c r="M12" s="23"/>
      <c r="N12" s="20">
        <f t="shared" si="2"/>
        <v>2120</v>
      </c>
      <c r="O12" s="23"/>
      <c r="P12" s="23">
        <v>-20</v>
      </c>
      <c r="Q12" s="20">
        <f t="shared" si="3"/>
        <v>2100</v>
      </c>
      <c r="R12" s="23"/>
      <c r="S12" s="23">
        <v>-1000</v>
      </c>
      <c r="T12" s="20">
        <f t="shared" si="4"/>
        <v>1100</v>
      </c>
      <c r="U12" s="23"/>
      <c r="V12" s="23">
        <v>-1100</v>
      </c>
      <c r="W12" s="20">
        <f t="shared" si="5"/>
        <v>0</v>
      </c>
    </row>
    <row r="13" spans="1:23" s="15" customFormat="1" ht="11.25" x14ac:dyDescent="0.2">
      <c r="A13" s="15">
        <v>10</v>
      </c>
      <c r="B13" s="13" t="s">
        <v>22</v>
      </c>
      <c r="C13" s="20">
        <v>10859</v>
      </c>
      <c r="D13" s="21"/>
      <c r="E13" s="20">
        <f t="shared" si="0"/>
        <v>10859</v>
      </c>
      <c r="F13" s="22">
        <v>5735</v>
      </c>
      <c r="G13" s="23"/>
      <c r="H13" s="37">
        <f t="shared" si="6"/>
        <v>16594</v>
      </c>
      <c r="I13" s="23">
        <v>5183</v>
      </c>
      <c r="J13" s="23"/>
      <c r="K13" s="20">
        <f t="shared" si="1"/>
        <v>21777</v>
      </c>
      <c r="L13" s="23"/>
      <c r="M13" s="23">
        <v>-148</v>
      </c>
      <c r="N13" s="20">
        <f t="shared" si="2"/>
        <v>21629</v>
      </c>
      <c r="O13" s="23"/>
      <c r="P13" s="23">
        <v>-9844</v>
      </c>
      <c r="Q13" s="20">
        <f t="shared" si="3"/>
        <v>11785</v>
      </c>
      <c r="R13" s="23"/>
      <c r="S13" s="23">
        <v>-11785</v>
      </c>
      <c r="T13" s="20">
        <f t="shared" si="4"/>
        <v>0</v>
      </c>
      <c r="U13" s="23"/>
      <c r="V13" s="23"/>
      <c r="W13" s="20"/>
    </row>
    <row r="14" spans="1:23" s="15" customFormat="1" ht="11.25" x14ac:dyDescent="0.2">
      <c r="A14" s="15">
        <v>12</v>
      </c>
      <c r="B14" s="26" t="s">
        <v>24</v>
      </c>
      <c r="C14" s="20">
        <v>4000</v>
      </c>
      <c r="D14" s="21"/>
      <c r="E14" s="20">
        <f t="shared" si="0"/>
        <v>4000</v>
      </c>
      <c r="F14" s="22">
        <v>1900</v>
      </c>
      <c r="G14" s="23">
        <v>0</v>
      </c>
      <c r="H14" s="37">
        <f t="shared" si="6"/>
        <v>5900</v>
      </c>
      <c r="I14" s="23"/>
      <c r="J14" s="23">
        <v>0</v>
      </c>
      <c r="K14" s="20">
        <f t="shared" si="1"/>
        <v>5900</v>
      </c>
      <c r="L14" s="23"/>
      <c r="M14" s="23"/>
      <c r="N14" s="20">
        <f t="shared" si="2"/>
        <v>5900</v>
      </c>
      <c r="O14" s="23"/>
      <c r="P14" s="23">
        <v>-2000</v>
      </c>
      <c r="Q14" s="20">
        <f t="shared" si="3"/>
        <v>3900</v>
      </c>
      <c r="R14" s="23"/>
      <c r="S14" s="23">
        <v>-2000</v>
      </c>
      <c r="T14" s="20">
        <f t="shared" si="4"/>
        <v>1900</v>
      </c>
      <c r="U14" s="23"/>
      <c r="V14" s="23">
        <v>-1900</v>
      </c>
      <c r="W14" s="20">
        <f t="shared" si="5"/>
        <v>0</v>
      </c>
    </row>
    <row r="15" spans="1:23" s="15" customFormat="1" ht="11.25" x14ac:dyDescent="0.2">
      <c r="A15" s="15">
        <v>13</v>
      </c>
      <c r="B15" s="26" t="s">
        <v>25</v>
      </c>
      <c r="C15" s="20">
        <v>2400</v>
      </c>
      <c r="D15" s="21"/>
      <c r="E15" s="20">
        <f t="shared" si="0"/>
        <v>2400</v>
      </c>
      <c r="F15" s="22"/>
      <c r="G15" s="23"/>
      <c r="H15" s="37">
        <f t="shared" si="6"/>
        <v>2400</v>
      </c>
      <c r="I15" s="23"/>
      <c r="J15" s="23">
        <v>0</v>
      </c>
      <c r="K15" s="20">
        <f t="shared" si="1"/>
        <v>2400</v>
      </c>
      <c r="L15" s="23"/>
      <c r="M15" s="23">
        <v>-600</v>
      </c>
      <c r="N15" s="20">
        <f t="shared" si="2"/>
        <v>1800</v>
      </c>
      <c r="O15" s="23"/>
      <c r="P15" s="23">
        <v>-600</v>
      </c>
      <c r="Q15" s="20">
        <f t="shared" si="3"/>
        <v>1200</v>
      </c>
      <c r="R15" s="23"/>
      <c r="S15" s="23">
        <v>-600</v>
      </c>
      <c r="T15" s="20">
        <f t="shared" si="4"/>
        <v>600</v>
      </c>
      <c r="U15" s="23"/>
      <c r="V15" s="23"/>
      <c r="W15" s="20">
        <f t="shared" si="5"/>
        <v>600</v>
      </c>
    </row>
    <row r="16" spans="1:23" s="15" customFormat="1" ht="11.25" x14ac:dyDescent="0.2">
      <c r="A16" s="15">
        <v>14</v>
      </c>
      <c r="B16" s="26" t="s">
        <v>33</v>
      </c>
      <c r="C16" s="20">
        <v>5500</v>
      </c>
      <c r="D16" s="21"/>
      <c r="E16" s="20">
        <f t="shared" si="0"/>
        <v>5500</v>
      </c>
      <c r="F16" s="22"/>
      <c r="G16" s="23">
        <v>-3868</v>
      </c>
      <c r="H16" s="37">
        <f t="shared" si="6"/>
        <v>1632</v>
      </c>
      <c r="I16" s="23"/>
      <c r="J16" s="23">
        <v>-1632</v>
      </c>
      <c r="K16" s="20">
        <f t="shared" si="1"/>
        <v>0</v>
      </c>
      <c r="L16" s="23">
        <v>1000</v>
      </c>
      <c r="M16" s="23">
        <v>-1000</v>
      </c>
      <c r="N16" s="20">
        <f t="shared" si="2"/>
        <v>0</v>
      </c>
      <c r="O16" s="23">
        <v>1000</v>
      </c>
      <c r="P16" s="23">
        <v>-1000</v>
      </c>
      <c r="Q16" s="20">
        <f t="shared" si="3"/>
        <v>0</v>
      </c>
      <c r="R16" s="23">
        <v>1000</v>
      </c>
      <c r="S16" s="23">
        <v>-1000</v>
      </c>
      <c r="T16" s="20">
        <f t="shared" si="4"/>
        <v>0</v>
      </c>
      <c r="U16" s="23">
        <v>1000</v>
      </c>
      <c r="V16" s="23">
        <v>-1000</v>
      </c>
      <c r="W16" s="20">
        <f t="shared" si="5"/>
        <v>0</v>
      </c>
    </row>
    <row r="17" spans="1:23" s="15" customFormat="1" ht="11.25" x14ac:dyDescent="0.2">
      <c r="A17" s="15">
        <v>15</v>
      </c>
      <c r="B17" s="13" t="s">
        <v>26</v>
      </c>
      <c r="C17" s="20">
        <v>1000</v>
      </c>
      <c r="D17" s="21"/>
      <c r="E17" s="20">
        <f t="shared" si="0"/>
        <v>1000</v>
      </c>
      <c r="F17" s="22"/>
      <c r="G17" s="23"/>
      <c r="H17" s="37">
        <f t="shared" si="6"/>
        <v>1000</v>
      </c>
      <c r="I17" s="23"/>
      <c r="J17" s="23">
        <v>-500</v>
      </c>
      <c r="K17" s="20">
        <f t="shared" si="1"/>
        <v>500</v>
      </c>
      <c r="L17" s="23">
        <v>1000</v>
      </c>
      <c r="M17" s="23">
        <v>-1000</v>
      </c>
      <c r="N17" s="20">
        <f t="shared" si="2"/>
        <v>500</v>
      </c>
      <c r="O17" s="23">
        <v>1000</v>
      </c>
      <c r="P17" s="23">
        <v>-1000</v>
      </c>
      <c r="Q17" s="20">
        <f t="shared" si="3"/>
        <v>500</v>
      </c>
      <c r="R17" s="23">
        <v>1000</v>
      </c>
      <c r="S17" s="23">
        <v>-1000</v>
      </c>
      <c r="T17" s="20">
        <f t="shared" si="4"/>
        <v>500</v>
      </c>
      <c r="U17" s="23">
        <v>1000</v>
      </c>
      <c r="V17" s="23">
        <v>-1000</v>
      </c>
      <c r="W17" s="20">
        <f t="shared" si="5"/>
        <v>500</v>
      </c>
    </row>
    <row r="18" spans="1:23" s="15" customFormat="1" ht="11.25" x14ac:dyDescent="0.2">
      <c r="A18" s="15">
        <v>16</v>
      </c>
      <c r="B18" s="13" t="s">
        <v>27</v>
      </c>
      <c r="C18" s="20">
        <v>500</v>
      </c>
      <c r="D18" s="21">
        <v>-250</v>
      </c>
      <c r="E18" s="20">
        <f t="shared" si="0"/>
        <v>250</v>
      </c>
      <c r="F18" s="22"/>
      <c r="G18" s="23"/>
      <c r="H18" s="37">
        <f t="shared" si="6"/>
        <v>250</v>
      </c>
      <c r="I18" s="23"/>
      <c r="J18" s="23"/>
      <c r="K18" s="20">
        <f t="shared" si="1"/>
        <v>250</v>
      </c>
      <c r="L18" s="23"/>
      <c r="M18" s="23"/>
      <c r="N18" s="20">
        <f t="shared" si="2"/>
        <v>250</v>
      </c>
      <c r="O18" s="23"/>
      <c r="P18" s="23"/>
      <c r="Q18" s="20">
        <f t="shared" si="3"/>
        <v>250</v>
      </c>
      <c r="R18" s="23"/>
      <c r="S18" s="23"/>
      <c r="T18" s="20">
        <f t="shared" si="4"/>
        <v>250</v>
      </c>
      <c r="U18" s="23"/>
      <c r="V18" s="23"/>
      <c r="W18" s="20">
        <f t="shared" si="5"/>
        <v>250</v>
      </c>
    </row>
    <row r="19" spans="1:23" s="15" customFormat="1" ht="11.25" x14ac:dyDescent="0.2">
      <c r="A19" s="15">
        <v>18</v>
      </c>
      <c r="B19" s="13" t="s">
        <v>28</v>
      </c>
      <c r="C19" s="20">
        <v>20000</v>
      </c>
      <c r="D19" s="21"/>
      <c r="E19" s="20">
        <f t="shared" si="0"/>
        <v>20000</v>
      </c>
      <c r="F19" s="22"/>
      <c r="G19" s="23">
        <v>-3789</v>
      </c>
      <c r="H19" s="37">
        <f t="shared" si="6"/>
        <v>16211</v>
      </c>
      <c r="I19" s="23"/>
      <c r="J19" s="23">
        <v>-6698</v>
      </c>
      <c r="K19" s="20">
        <f t="shared" si="1"/>
        <v>9513</v>
      </c>
      <c r="L19" s="23"/>
      <c r="M19" s="23">
        <v>-8933</v>
      </c>
      <c r="N19" s="20">
        <f t="shared" si="2"/>
        <v>580</v>
      </c>
      <c r="O19" s="23"/>
      <c r="P19" s="23">
        <v>-356</v>
      </c>
      <c r="Q19" s="20">
        <f t="shared" si="3"/>
        <v>224</v>
      </c>
      <c r="R19" s="23"/>
      <c r="S19" s="23"/>
      <c r="T19" s="20">
        <f t="shared" si="4"/>
        <v>224</v>
      </c>
      <c r="U19" s="23"/>
      <c r="V19" s="23"/>
      <c r="W19" s="20">
        <f t="shared" si="5"/>
        <v>224</v>
      </c>
    </row>
    <row r="20" spans="1:23" s="15" customFormat="1" ht="11.25" x14ac:dyDescent="0.2">
      <c r="A20" s="15">
        <v>19</v>
      </c>
      <c r="B20" s="13" t="s">
        <v>29</v>
      </c>
      <c r="C20" s="20"/>
      <c r="D20" s="21"/>
      <c r="E20" s="20">
        <f t="shared" si="0"/>
        <v>0</v>
      </c>
      <c r="F20" s="22">
        <v>5000</v>
      </c>
      <c r="G20" s="23">
        <v>0</v>
      </c>
      <c r="H20" s="37">
        <f t="shared" si="6"/>
        <v>5000</v>
      </c>
      <c r="I20" s="23"/>
      <c r="J20" s="23"/>
      <c r="K20" s="20">
        <f t="shared" si="1"/>
        <v>5000</v>
      </c>
      <c r="L20" s="23"/>
      <c r="M20" s="23">
        <v>0</v>
      </c>
      <c r="N20" s="20">
        <f t="shared" si="2"/>
        <v>5000</v>
      </c>
      <c r="O20" s="23"/>
      <c r="P20" s="23"/>
      <c r="Q20" s="20">
        <f t="shared" si="3"/>
        <v>5000</v>
      </c>
      <c r="R20" s="23"/>
      <c r="S20" s="23"/>
      <c r="T20" s="20">
        <f t="shared" si="4"/>
        <v>5000</v>
      </c>
      <c r="U20" s="23"/>
      <c r="V20" s="23"/>
      <c r="W20" s="20">
        <f t="shared" si="5"/>
        <v>5000</v>
      </c>
    </row>
    <row r="21" spans="1:23" s="15" customFormat="1" ht="11.25" x14ac:dyDescent="0.2">
      <c r="B21" s="17" t="s">
        <v>30</v>
      </c>
      <c r="C21" s="28">
        <f>SUM(C10:C20)</f>
        <v>57479.834999999999</v>
      </c>
      <c r="D21" s="28">
        <f t="shared" ref="D21:W21" si="7">SUM(D10:D20)</f>
        <v>-250</v>
      </c>
      <c r="E21" s="28">
        <f t="shared" si="7"/>
        <v>57229.834999999999</v>
      </c>
      <c r="F21" s="28">
        <f t="shared" si="7"/>
        <v>18821</v>
      </c>
      <c r="G21" s="28">
        <f t="shared" si="7"/>
        <v>-11857</v>
      </c>
      <c r="H21" s="28">
        <f t="shared" si="7"/>
        <v>64193.834999999999</v>
      </c>
      <c r="I21" s="28">
        <f t="shared" si="7"/>
        <v>6763</v>
      </c>
      <c r="J21" s="28">
        <f t="shared" si="7"/>
        <v>-13789</v>
      </c>
      <c r="K21" s="28">
        <f t="shared" si="7"/>
        <v>57167.834999999999</v>
      </c>
      <c r="L21" s="28">
        <f t="shared" si="7"/>
        <v>6439</v>
      </c>
      <c r="M21" s="28">
        <f t="shared" si="7"/>
        <v>-15681</v>
      </c>
      <c r="N21" s="28">
        <f t="shared" si="7"/>
        <v>47925.834999999999</v>
      </c>
      <c r="O21" s="28">
        <f t="shared" si="7"/>
        <v>6362</v>
      </c>
      <c r="P21" s="28">
        <f t="shared" si="7"/>
        <v>-18820</v>
      </c>
      <c r="Q21" s="28">
        <f t="shared" si="7"/>
        <v>35467.834999999999</v>
      </c>
      <c r="R21" s="28">
        <f t="shared" si="7"/>
        <v>7070</v>
      </c>
      <c r="S21" s="28">
        <f t="shared" si="7"/>
        <v>-21385</v>
      </c>
      <c r="T21" s="28">
        <f t="shared" si="7"/>
        <v>21152.834999999999</v>
      </c>
      <c r="U21" s="28">
        <f t="shared" si="7"/>
        <v>6900</v>
      </c>
      <c r="V21" s="28">
        <f t="shared" si="7"/>
        <v>-9000</v>
      </c>
      <c r="W21" s="28">
        <f t="shared" si="7"/>
        <v>19052.834999999999</v>
      </c>
    </row>
    <row r="22" spans="1:23" s="14" customFormat="1" ht="11.25" x14ac:dyDescent="0.2">
      <c r="B22" s="17" t="s">
        <v>31</v>
      </c>
      <c r="C22" s="24"/>
      <c r="D22" s="24"/>
      <c r="E22" s="24"/>
      <c r="F22" s="24"/>
      <c r="G22" s="24"/>
      <c r="H22" s="29">
        <f>SUM(H5,H6,H7,H8,H21)</f>
        <v>97755.110999999903</v>
      </c>
      <c r="I22" s="29">
        <f t="shared" ref="I22:W22" si="8">SUM(I5,I6,I7,I8,I21)</f>
        <v>18314</v>
      </c>
      <c r="J22" s="29">
        <f t="shared" si="8"/>
        <v>-13848</v>
      </c>
      <c r="K22" s="29">
        <f t="shared" si="8"/>
        <v>102221.1109999999</v>
      </c>
      <c r="L22" s="29">
        <f t="shared" si="8"/>
        <v>12564</v>
      </c>
      <c r="M22" s="29">
        <f t="shared" si="8"/>
        <v>-28793</v>
      </c>
      <c r="N22" s="29">
        <f t="shared" si="8"/>
        <v>85992.110999999903</v>
      </c>
      <c r="O22" s="29">
        <f t="shared" si="8"/>
        <v>9757</v>
      </c>
      <c r="P22" s="29">
        <f t="shared" si="8"/>
        <v>-35073</v>
      </c>
      <c r="Q22" s="29">
        <f t="shared" si="8"/>
        <v>60676.110999999903</v>
      </c>
      <c r="R22" s="29">
        <f t="shared" si="8"/>
        <v>8330</v>
      </c>
      <c r="S22" s="29">
        <f t="shared" si="8"/>
        <v>-28645</v>
      </c>
      <c r="T22" s="29">
        <f t="shared" si="8"/>
        <v>40361.110999999903</v>
      </c>
      <c r="U22" s="29">
        <f t="shared" si="8"/>
        <v>6900</v>
      </c>
      <c r="V22" s="29">
        <f t="shared" si="8"/>
        <v>-15000</v>
      </c>
      <c r="W22" s="29">
        <f t="shared" si="8"/>
        <v>32261.110999999903</v>
      </c>
    </row>
    <row r="23" spans="1:23" s="14" customFormat="1" ht="11.25" x14ac:dyDescent="0.2">
      <c r="B23" s="17"/>
      <c r="C23" s="24"/>
      <c r="D23" s="24"/>
      <c r="E23" s="24"/>
      <c r="F23" s="30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</row>
    <row r="24" spans="1:23" s="14" customFormat="1" ht="11.25" x14ac:dyDescent="0.2">
      <c r="B24" s="17" t="s">
        <v>32</v>
      </c>
      <c r="C24" s="24"/>
      <c r="D24" s="24"/>
      <c r="E24" s="24"/>
      <c r="F24" s="30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</row>
    <row r="25" spans="1:23" s="15" customFormat="1" ht="11.25" x14ac:dyDescent="0.2">
      <c r="A25" s="12">
        <v>6</v>
      </c>
      <c r="B25" s="13" t="s">
        <v>18</v>
      </c>
      <c r="C25" s="20">
        <v>3296.4527499999999</v>
      </c>
      <c r="D25" s="21"/>
      <c r="E25" s="20">
        <f>SUM(C25:D25)</f>
        <v>3296.4527499999999</v>
      </c>
      <c r="F25" s="22">
        <v>351</v>
      </c>
      <c r="G25" s="23"/>
      <c r="H25" s="20">
        <f>SUM(E25:G25)</f>
        <v>3647.4527499999999</v>
      </c>
      <c r="I25" s="23">
        <v>300</v>
      </c>
      <c r="J25" s="25">
        <v>-900</v>
      </c>
      <c r="K25" s="20">
        <f>SUM(H25:J25)</f>
        <v>3047.4527499999999</v>
      </c>
      <c r="L25" s="23">
        <v>200</v>
      </c>
      <c r="M25" s="23">
        <v>-265</v>
      </c>
      <c r="N25" s="20">
        <f>SUM(K25:M25)</f>
        <v>2982.4527499999999</v>
      </c>
      <c r="O25" s="23">
        <v>200</v>
      </c>
      <c r="P25" s="23">
        <v>-105</v>
      </c>
      <c r="Q25" s="20">
        <f>SUM(N25:P25)</f>
        <v>3077.4527499999999</v>
      </c>
      <c r="R25" s="23">
        <v>200</v>
      </c>
      <c r="S25" s="23">
        <v>-600</v>
      </c>
      <c r="T25" s="20">
        <f>SUM(Q25:S25)</f>
        <v>2677.4527499999999</v>
      </c>
      <c r="U25" s="23">
        <v>200</v>
      </c>
      <c r="V25" s="23">
        <v>-105</v>
      </c>
      <c r="W25" s="20">
        <f>SUM(T25:V25)</f>
        <v>2772.4527499999999</v>
      </c>
    </row>
    <row r="26" spans="1:23" s="15" customFormat="1" ht="11.25" x14ac:dyDescent="0.2">
      <c r="A26" s="15">
        <v>8</v>
      </c>
      <c r="B26" s="26" t="s">
        <v>20</v>
      </c>
      <c r="C26" s="20">
        <v>0.32000000000005002</v>
      </c>
      <c r="D26" s="21"/>
      <c r="E26" s="20">
        <f>SUM(C26:D26)</f>
        <v>0.32000000000005002</v>
      </c>
      <c r="F26" s="22">
        <v>198</v>
      </c>
      <c r="G26" s="23"/>
      <c r="H26" s="24">
        <f>SUM(E26:G26)</f>
        <v>198.32000000000005</v>
      </c>
      <c r="I26" s="23"/>
      <c r="J26" s="23"/>
      <c r="K26" s="20">
        <f>SUM(H26:J26)</f>
        <v>198.32000000000005</v>
      </c>
      <c r="L26" s="23"/>
      <c r="M26" s="23">
        <v>-198</v>
      </c>
      <c r="N26" s="20">
        <f>SUM(K26:M26)</f>
        <v>0.32000000000005002</v>
      </c>
      <c r="O26" s="23"/>
      <c r="P26" s="23"/>
      <c r="Q26" s="20">
        <f>SUM(N26:P26)</f>
        <v>0.32000000000005002</v>
      </c>
      <c r="R26" s="23"/>
      <c r="S26" s="23"/>
      <c r="T26" s="20">
        <f>SUM(Q26:S26)</f>
        <v>0.32000000000005002</v>
      </c>
      <c r="U26" s="23"/>
      <c r="V26" s="23"/>
      <c r="W26" s="20">
        <f>SUM(T26:V26)</f>
        <v>0.32000000000005002</v>
      </c>
    </row>
    <row r="27" spans="1:23" s="15" customFormat="1" ht="11.25" x14ac:dyDescent="0.2">
      <c r="A27" s="15">
        <v>11</v>
      </c>
      <c r="B27" s="13" t="s">
        <v>23</v>
      </c>
      <c r="C27" s="20">
        <v>510</v>
      </c>
      <c r="D27" s="21"/>
      <c r="E27" s="20">
        <f>SUM(C27:D27)</f>
        <v>510</v>
      </c>
      <c r="F27" s="22"/>
      <c r="G27" s="23"/>
      <c r="H27" s="24">
        <f>SUM(E27:G27)</f>
        <v>510</v>
      </c>
      <c r="I27" s="23"/>
      <c r="J27" s="23">
        <v>-510</v>
      </c>
      <c r="K27" s="20">
        <f>SUM(H27:J27)</f>
        <v>0</v>
      </c>
      <c r="L27" s="23"/>
      <c r="M27" s="23"/>
      <c r="N27" s="20">
        <f>SUM(K27:M27)</f>
        <v>0</v>
      </c>
      <c r="O27" s="23"/>
      <c r="P27" s="23"/>
      <c r="Q27" s="20">
        <f>SUM(N27:P27)</f>
        <v>0</v>
      </c>
      <c r="R27" s="23"/>
      <c r="S27" s="23"/>
      <c r="T27" s="20">
        <f>SUM(Q27:S27)</f>
        <v>0</v>
      </c>
      <c r="U27" s="23"/>
      <c r="V27" s="23"/>
      <c r="W27" s="20">
        <f>SUM(T27:V27)</f>
        <v>0</v>
      </c>
    </row>
    <row r="28" spans="1:23" s="15" customFormat="1" ht="11.25" x14ac:dyDescent="0.2">
      <c r="B28" s="39" t="s">
        <v>34</v>
      </c>
      <c r="C28" s="40">
        <f>SUM(C25:C27)</f>
        <v>3806.7727500000001</v>
      </c>
      <c r="D28" s="40">
        <f t="shared" ref="D28:W28" si="9">SUM(D25:D27)</f>
        <v>0</v>
      </c>
      <c r="E28" s="40">
        <f t="shared" si="9"/>
        <v>3806.7727500000001</v>
      </c>
      <c r="F28" s="40">
        <f t="shared" si="9"/>
        <v>549</v>
      </c>
      <c r="G28" s="40">
        <f t="shared" si="9"/>
        <v>0</v>
      </c>
      <c r="H28" s="28">
        <f t="shared" si="9"/>
        <v>4355.7727500000001</v>
      </c>
      <c r="I28" s="28">
        <f t="shared" si="9"/>
        <v>300</v>
      </c>
      <c r="J28" s="28">
        <f t="shared" si="9"/>
        <v>-1410</v>
      </c>
      <c r="K28" s="28">
        <f t="shared" si="9"/>
        <v>3245.7727500000001</v>
      </c>
      <c r="L28" s="28">
        <f t="shared" si="9"/>
        <v>200</v>
      </c>
      <c r="M28" s="28">
        <f t="shared" si="9"/>
        <v>-463</v>
      </c>
      <c r="N28" s="28">
        <f t="shared" si="9"/>
        <v>2982.7727500000001</v>
      </c>
      <c r="O28" s="28">
        <f t="shared" si="9"/>
        <v>200</v>
      </c>
      <c r="P28" s="28">
        <f t="shared" si="9"/>
        <v>-105</v>
      </c>
      <c r="Q28" s="28">
        <f t="shared" si="9"/>
        <v>3077.7727500000001</v>
      </c>
      <c r="R28" s="28">
        <f t="shared" si="9"/>
        <v>200</v>
      </c>
      <c r="S28" s="28">
        <f t="shared" si="9"/>
        <v>-600</v>
      </c>
      <c r="T28" s="28">
        <f t="shared" si="9"/>
        <v>2677.7727500000001</v>
      </c>
      <c r="U28" s="28">
        <f t="shared" si="9"/>
        <v>200</v>
      </c>
      <c r="V28" s="28">
        <f t="shared" si="9"/>
        <v>-105</v>
      </c>
      <c r="W28" s="28">
        <f t="shared" si="9"/>
        <v>2772.7727500000001</v>
      </c>
    </row>
    <row r="29" spans="1:23" s="6" customFormat="1" ht="11.25" x14ac:dyDescent="0.2">
      <c r="B29" s="18"/>
      <c r="C29" s="19"/>
      <c r="D29" s="4"/>
    </row>
  </sheetData>
  <phoneticPr fontId="5" type="noConversion"/>
  <pageMargins left="0.75" right="0.75" top="1" bottom="1" header="0.5" footer="0.5"/>
  <pageSetup paperSize="8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5" type="noConversion"/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LongProperties xmlns="http://schemas.microsoft.com/office/2006/metadata/longProperties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x0020_Owner xmlns="d142bec8-c6ab-42dc-ab70-d9b873e82c67">
      <UserInfo>
        <DisplayName/>
        <AccountId>53</AccountId>
        <AccountType/>
      </UserInfo>
    </Document_x0020_Owner>
    <Information_x0020_Type xmlns="d142bec8-c6ab-42dc-ab70-d9b873e82c67">16-17</Information_x0020_Type>
    <DMS_x0020_Location xmlns="d142bec8-c6ab-42dc-ab70-d9b873e82c67">YF Finance &amp; Business Support</DMS_x0020_Location>
    <Document_x0020_Origin xmlns="d142bec8-c6ab-42dc-ab70-d9b873e82c67" xsi:nil="true"/>
    <Document_x0020_Author xmlns="d142bec8-c6ab-42dc-ab70-d9b873e82c67">
      <UserInfo>
        <DisplayName/>
        <AccountId>1061</AccountId>
        <AccountType/>
      </UserInfo>
    </Document_x0020_Author>
    <Mark_x0020_for_x0020_Archive xmlns="d142bec8-c6ab-42dc-ab70-d9b873e82c67">No</Mark_x0020_for_x0020_Archive>
    <Summary xmlns="d142bec8-c6ab-42dc-ab70-d9b873e82c67" xsi:nil="true"/>
    <Last_x0020_Review_x0020_Date xmlns="d142bec8-c6ab-42dc-ab70-d9b873e82c67">2014-11-18T14:55:33+00:00</Last_x0020_Review_x0020_Date>
    <Item_x0020_Date xmlns="d142bec8-c6ab-42dc-ab70-d9b873e82c67" xsi:nil="true"/>
    <Publish_x0020_to_x0020_CMS xmlns="d142bec8-c6ab-42dc-ab70-d9b873e82c67">No</Publish_x0020_to_x0020_CMS>
    <Document_x0020_Keywords xmlns="d142bec8-c6ab-42dc-ab70-d9b873e82c67" xsi:nil="true"/>
    <GPMS xmlns="d142bec8-c6ab-42dc-ab70-d9b873e82c67">NOT PROTECTIVELY MARKED</GPMS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nance" ma:contentTypeID="0x0101006901CDA31B89E34FAB831D5C53735F55009DAEFBEDD4E68748A62F6C97493E970500AB459E3A8349CC418F1E4A3F37CC205F" ma:contentTypeVersion="9" ma:contentTypeDescription="" ma:contentTypeScope="" ma:versionID="1012a4973bdadbaa3561f034fad610bc">
  <xsd:schema xmlns:xsd="http://www.w3.org/2001/XMLSchema" xmlns:xs="http://www.w3.org/2001/XMLSchema" xmlns:p="http://schemas.microsoft.com/office/2006/metadata/properties" xmlns:ns2="d142bec8-c6ab-42dc-ab70-d9b873e82c67" xmlns:ns3="d3c16eda-20d9-46b9-bb1c-19fd57bcf5de" targetNamespace="http://schemas.microsoft.com/office/2006/metadata/properties" ma:root="true" ma:fieldsID="3dd98f9ccdc4036666051e059d6c15ea" ns2:_="" ns3:_="">
    <xsd:import namespace="d142bec8-c6ab-42dc-ab70-d9b873e82c67"/>
    <xsd:import namespace="d3c16eda-20d9-46b9-bb1c-19fd57bcf5de"/>
    <xsd:element name="properties">
      <xsd:complexType>
        <xsd:sequence>
          <xsd:element name="documentManagement">
            <xsd:complexType>
              <xsd:all>
                <xsd:element ref="ns2:Summary" minOccurs="0"/>
                <xsd:element ref="ns2:GPMS"/>
                <xsd:element ref="ns2:Document_x0020_Keywords" minOccurs="0"/>
                <xsd:element ref="ns2:Last_x0020_Review_x0020_Date" minOccurs="0"/>
                <xsd:element ref="ns2:Document_x0020_Origin" minOccurs="0"/>
                <xsd:element ref="ns2:Item_x0020_Date" minOccurs="0"/>
                <xsd:element ref="ns2:Publish_x0020_to_x0020_CMS" minOccurs="0"/>
                <xsd:element ref="ns2:Mark_x0020_for_x0020_Archive" minOccurs="0"/>
                <xsd:element ref="ns2:Document_x0020_Author" minOccurs="0"/>
                <xsd:element ref="ns2:Information_x0020_Type" minOccurs="0"/>
                <xsd:element ref="ns2:DMS_x0020_Location" minOccurs="0"/>
                <xsd:element ref="ns2:Document_x0020_Owner" minOccurs="0"/>
                <xsd:element ref="ns3:_dlc_Exempt" minOccurs="0"/>
                <xsd:element ref="ns3:_dlc_ExpireDateSaved" minOccurs="0"/>
                <xsd:element ref="ns3:_dlc_Expire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42bec8-c6ab-42dc-ab70-d9b873e82c67" elementFormDefault="qualified">
    <xsd:import namespace="http://schemas.microsoft.com/office/2006/documentManagement/types"/>
    <xsd:import namespace="http://schemas.microsoft.com/office/infopath/2007/PartnerControls"/>
    <xsd:element name="Summary" ma:index="2" nillable="true" ma:displayName="Summary" ma:description="An overview of the contents of the file. This information appears in the search results and will therefore aid finding a document." ma:internalName="Summary">
      <xsd:simpleType>
        <xsd:restriction base="dms:Note">
          <xsd:maxLength value="255"/>
        </xsd:restriction>
      </xsd:simpleType>
    </xsd:element>
    <xsd:element name="GPMS" ma:index="3" ma:displayName="GPMS" ma:description="GPMS does not control access to the file. For more information search for 'GPMS' on the Force intranet." ma:format="RadioButtons" ma:internalName="GPMS">
      <xsd:simpleType>
        <xsd:restriction base="dms:Choice">
          <xsd:enumeration value="NOT PROTECTIVELY MARKED"/>
          <xsd:enumeration value="PROTECT"/>
          <xsd:enumeration value="RESTRICTED"/>
          <xsd:enumeration value="CONFIDENTIAL"/>
          <xsd:enumeration value="SECRET"/>
          <xsd:enumeration value="TOP SECRET"/>
        </xsd:restriction>
      </xsd:simpleType>
    </xsd:element>
    <xsd:element name="Document_x0020_Keywords" ma:index="4" nillable="true" ma:displayName="Document Keywords" ma:description="Additional related keywords that may not necessarily be in the file but will help it to be found." ma:internalName="Document_x0020_Keywords">
      <xsd:simpleType>
        <xsd:restriction base="dms:Note">
          <xsd:maxLength value="255"/>
        </xsd:restriction>
      </xsd:simpleType>
    </xsd:element>
    <xsd:element name="Last_x0020_Review_x0020_Date" ma:index="5" nillable="true" ma:displayName="Last Review Date" ma:default="[today]" ma:description="The date that this file was last reviewed." ma:format="DateOnly" ma:internalName="Last_x0020_Review_x0020_Date">
      <xsd:simpleType>
        <xsd:restriction base="dms:DateTime"/>
      </xsd:simpleType>
    </xsd:element>
    <xsd:element name="Document_x0020_Origin" ma:index="7" nillable="true" ma:displayName="Document Origin" ma:description="Where the file originated, e.g. North East Leeds, South Yorkshire Police, The Home Office." ma:internalName="Document_x0020_Origin">
      <xsd:simpleType>
        <xsd:restriction base="dms:Text">
          <xsd:maxLength value="255"/>
        </xsd:restriction>
      </xsd:simpleType>
    </xsd:element>
    <xsd:element name="Item_x0020_Date" ma:index="8" nillable="true" ma:displayName="Item Date" ma:description="Additional date information e.g. Date of Publication of an ACPO document.&#10;&#10;Enter date in D/M/YYYY format." ma:format="DateOnly" ma:internalName="Item_x0020_Date">
      <xsd:simpleType>
        <xsd:restriction base="dms:DateTime"/>
      </xsd:simpleType>
    </xsd:element>
    <xsd:element name="Publish_x0020_to_x0020_CMS" ma:index="9" nillable="true" ma:displayName="Publish to CMS" ma:default="No" ma:description="If this is marked as 'Yes' this file will automatically appear on WYP-intranet." ma:format="Dropdown" ma:internalName="Publish_x0020_to_x0020_CMS">
      <xsd:simpleType>
        <xsd:restriction base="dms:Choice">
          <xsd:enumeration value="No"/>
          <xsd:enumeration value="Yes"/>
        </xsd:restriction>
      </xsd:simpleType>
    </xsd:element>
    <xsd:element name="Mark_x0020_for_x0020_Archive" ma:index="10" nillable="true" ma:displayName="Mark for Archive" ma:default="No" ma:description="If this is marked as 'Yes' this will be flagged for future retention for prosterity." ma:format="Dropdown" ma:internalName="Mark_x0020_for_x0020_Archive">
      <xsd:simpleType>
        <xsd:restriction base="dms:Choice">
          <xsd:enumeration value="No"/>
          <xsd:enumeration value="Yes"/>
        </xsd:restriction>
      </xsd:simpleType>
    </xsd:element>
    <xsd:element name="Document_x0020_Author" ma:index="11" nillable="true" ma:displayName="Document Author" ma:description="IMPORTANT: Leave blank to automatically default to the current user." ma:list="UserInfo" ma:SearchPeopleOnly="false" ma:SharePointGroup="0" ma:internalName="Document_x0020_Author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nformation_x0020_Type" ma:index="13" nillable="true" ma:displayName="Information Type" ma:internalName="Information_x0020_Type">
      <xsd:simpleType>
        <xsd:restriction base="dms:Text">
          <xsd:maxLength value="255"/>
        </xsd:restriction>
      </xsd:simpleType>
    </xsd:element>
    <xsd:element name="DMS_x0020_Location" ma:index="18" nillable="true" ma:displayName="DMS Location" ma:internalName="DMS_x0020_Location">
      <xsd:simpleType>
        <xsd:restriction base="dms:Text">
          <xsd:maxLength value="255"/>
        </xsd:restriction>
      </xsd:simpleType>
    </xsd:element>
    <xsd:element name="Document_x0020_Owner" ma:index="20" nillable="true" ma:displayName="Document Owner" ma:description="This field will default to Document Reviewers when a document is first checked in." ma:list="UserInfo" ma:SearchPeopleOnly="false" ma:SharePointGroup="0" ma:internalName="Document_x0020_Owner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c16eda-20d9-46b9-bb1c-19fd57bcf5de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description="" ma:hidden="true" ma:internalName="_dlc_Exempt" ma:readOnly="true">
      <xsd:simpleType>
        <xsd:restriction base="dms:Unknown"/>
      </xsd:simpleType>
    </xsd:element>
    <xsd:element name="_dlc_ExpireDateSaved" ma:index="22" nillable="true" ma:displayName="Original Expiration Date" ma:description="" ma:hidden="true" ma:internalName="_dlc_ExpireDateSaved" ma:readOnly="true">
      <xsd:simpleType>
        <xsd:restriction base="dms:DateTime"/>
      </xsd:simpleType>
    </xsd:element>
    <xsd:element name="_dlc_ExpireDate" ma:index="23" nillable="true" ma:displayName="Expiration Date" ma:description="" ma:hidden="true" ma:internalName="_dlc_ExpireDate" ma:readOnly="true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9" ma:displayName="Content Type"/>
        <xsd:element ref="dc:title" minOccurs="0" maxOccurs="1" ma:index="1" ma:displayName="Title"/>
        <xsd:element ref="dc:subject" minOccurs="0" maxOccurs="1"/>
        <xsd:element ref="dc:description" minOccurs="0" maxOccurs="1" ma:index="6" ma:displayName="Comments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E9316FCF5F64740A5B591D01EEC9D07" ma:contentTypeVersion="1" ma:contentTypeDescription="Create a new document." ma:contentTypeScope="" ma:versionID="a08b3e75a23c1d31ae00e5530fcf900f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48c5b5cd9b8d25ff6dd15848836f4270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6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7C37EA24-071B-49E7-9A40-E0C2A142C957}"/>
</file>

<file path=customXml/itemProps2.xml><?xml version="1.0" encoding="utf-8"?>
<ds:datastoreItem xmlns:ds="http://schemas.openxmlformats.org/officeDocument/2006/customXml" ds:itemID="{A567EA16-89E7-4CA0-97F1-DAC247F6E35C}"/>
</file>

<file path=customXml/itemProps3.xml><?xml version="1.0" encoding="utf-8"?>
<ds:datastoreItem xmlns:ds="http://schemas.openxmlformats.org/officeDocument/2006/customXml" ds:itemID="{88229719-4712-4402-AAE9-85EA971E43FD}">
  <ds:schemaRefs>
    <ds:schemaRef ds:uri="d3c16eda-20d9-46b9-bb1c-19fd57bcf5de"/>
    <ds:schemaRef ds:uri="http://purl.org/dc/elements/1.1/"/>
    <ds:schemaRef ds:uri="d142bec8-c6ab-42dc-ab70-d9b873e82c67"/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http://purl.org/dc/terms/"/>
    <ds:schemaRef ds:uri="http://purl.org/dc/dcmitype/"/>
    <ds:schemaRef ds:uri="http://schemas.microsoft.com/office/infopath/2007/PartnerControls"/>
    <ds:schemaRef ds:uri="http://schemas.microsoft.com/office/2006/metadata/properties"/>
  </ds:schemaRefs>
</ds:datastoreItem>
</file>

<file path=customXml/itemProps4.xml><?xml version="1.0" encoding="utf-8"?>
<ds:datastoreItem xmlns:ds="http://schemas.openxmlformats.org/officeDocument/2006/customXml" ds:itemID="{C7619DED-D458-4477-9ED8-A9B19EE5666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142bec8-c6ab-42dc-ab70-d9b873e82c67"/>
    <ds:schemaRef ds:uri="d3c16eda-20d9-46b9-bb1c-19fd57bcf5d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5.xml><?xml version="1.0" encoding="utf-8"?>
<ds:datastoreItem xmlns:ds="http://schemas.openxmlformats.org/officeDocument/2006/customXml" ds:itemID="{79920514-D2C0-4180-9E23-938507E377B5}"/>
</file>

<file path=customXml/itemProps6.xml><?xml version="1.0" encoding="utf-8"?>
<ds:datastoreItem xmlns:ds="http://schemas.openxmlformats.org/officeDocument/2006/customXml" ds:itemID="{88229719-4712-4402-AAE9-85EA971E43F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Jan 16</vt:lpstr>
      <vt:lpstr>Sheet3</vt:lpstr>
    </vt:vector>
  </TitlesOfParts>
  <Company>West Yorkshire Police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Item 5 - PCC Precept Proposal 2016-17 App B</dc:title>
  <dc:creator>504598</dc:creator>
  <cp:lastModifiedBy>Duckett, Emma</cp:lastModifiedBy>
  <cp:lastPrinted>2016-01-28T15:40:34Z</cp:lastPrinted>
  <dcterms:created xsi:type="dcterms:W3CDTF">2014-11-17T16:20:41Z</dcterms:created>
  <dcterms:modified xsi:type="dcterms:W3CDTF">2016-01-28T15:41:09Z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0x0101002E9316FCF5F64740A5B591D01EEC9D07</vt:lpwstr>
  </property>
  <property fmtid="{D5CDD505-2E9C-101B-9397-08002B2CF9AE}" pid="3" name="_dlc_ExpireDate">
    <vt:lpwstr>2021-11-18T14:55:33Z</vt:lpwstr>
  </property>
  <property fmtid="{D5CDD505-2E9C-101B-9397-08002B2CF9AE}" pid="4" name="display_urn:schemas-microsoft-com:office:office#Document_x0020_Author">
    <vt:lpwstr>Langley, Ruth</vt:lpwstr>
  </property>
  <property fmtid="{D5CDD505-2E9C-101B-9397-08002B2CF9AE}" pid="5" name="display_urn:schemas-microsoft-com:office:office#Document_x0020_Owner">
    <vt:lpwstr>Document Reviewers</vt:lpwstr>
  </property>
</Properties>
</file>